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dataserver\data\PTO\A0023\Мои документы Сведомцев\Реклама\Технические характеристики\QUADRUM\"/>
    </mc:Choice>
  </mc:AlternateContent>
  <xr:revisionPtr revIDLastSave="0" documentId="13_ncr:1_{45B5E965-AC94-4EF2-B763-EB1DC0633056}" xr6:coauthVersionLast="47" xr6:coauthVersionMax="47" xr10:uidLastSave="{00000000-0000-0000-0000-000000000000}"/>
  <bookViews>
    <workbookView xWindow="-108" yWindow="-108" windowWidth="23256" windowHeight="12576" tabRatio="709" xr2:uid="{00000000-000D-0000-FFFF-FFFF00000000}"/>
  </bookViews>
  <sheets>
    <sheet name="QUADRUM 30 V 300" sheetId="1" r:id="rId1"/>
    <sheet name="QUADRUM 30 V 500" sheetId="2" r:id="rId2"/>
    <sheet name="QUADRUM 30 V 750" sheetId="3" r:id="rId3"/>
    <sheet name="QUADRUM 30 V 1000" sheetId="4" r:id="rId4"/>
    <sheet name="QUADRUM 30 V 1250" sheetId="5" r:id="rId5"/>
    <sheet name="QUADRUM 30 V 1500" sheetId="6" r:id="rId6"/>
    <sheet name="QUADRUM 30 V 1750" sheetId="7" r:id="rId7"/>
    <sheet name="QUADRUM 30 V 2000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8" l="1"/>
  <c r="P16" i="8"/>
  <c r="P17" i="8"/>
  <c r="P18" i="8"/>
  <c r="P19" i="8"/>
  <c r="P20" i="8"/>
  <c r="P21" i="8"/>
  <c r="P14" i="8"/>
  <c r="H25" i="8"/>
  <c r="H26" i="8"/>
  <c r="H27" i="8"/>
  <c r="H28" i="8"/>
  <c r="H29" i="8"/>
  <c r="H30" i="8"/>
  <c r="H31" i="8"/>
  <c r="P15" i="7"/>
  <c r="P16" i="7"/>
  <c r="P17" i="7"/>
  <c r="P18" i="7"/>
  <c r="P19" i="7"/>
  <c r="P20" i="7"/>
  <c r="P21" i="7"/>
  <c r="P22" i="7"/>
  <c r="P23" i="7"/>
  <c r="P14" i="7"/>
  <c r="H26" i="7"/>
  <c r="H27" i="7"/>
  <c r="H28" i="7"/>
  <c r="H29" i="7"/>
  <c r="H30" i="7"/>
  <c r="H31" i="7"/>
  <c r="H32" i="7"/>
  <c r="H33" i="7"/>
  <c r="H34" i="7"/>
  <c r="P15" i="6"/>
  <c r="P16" i="6"/>
  <c r="P17" i="6"/>
  <c r="P18" i="6"/>
  <c r="P19" i="6"/>
  <c r="P20" i="6"/>
  <c r="P21" i="6"/>
  <c r="P22" i="6"/>
  <c r="P23" i="6"/>
  <c r="P24" i="6"/>
  <c r="P25" i="6"/>
  <c r="P14" i="6"/>
  <c r="H28" i="6"/>
  <c r="H29" i="6"/>
  <c r="H30" i="6"/>
  <c r="H31" i="6"/>
  <c r="H32" i="6"/>
  <c r="H33" i="6"/>
  <c r="H34" i="6"/>
  <c r="H35" i="6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14" i="5"/>
  <c r="H31" i="5"/>
  <c r="H32" i="5"/>
  <c r="H33" i="5"/>
  <c r="H34" i="5"/>
  <c r="H35" i="5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14" i="4"/>
  <c r="H35" i="4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14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14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14" i="1"/>
  <c r="H28" i="5" l="1"/>
  <c r="H29" i="5"/>
  <c r="H30" i="5"/>
  <c r="H28" i="4"/>
  <c r="H29" i="4"/>
  <c r="H30" i="4"/>
  <c r="H31" i="4"/>
  <c r="H32" i="4"/>
  <c r="H33" i="4"/>
  <c r="H34" i="4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14" i="3"/>
  <c r="H50" i="2"/>
  <c r="H51" i="2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15" i="8"/>
  <c r="H16" i="8"/>
  <c r="H17" i="8"/>
  <c r="H18" i="8"/>
  <c r="H19" i="8"/>
  <c r="H20" i="8"/>
  <c r="H21" i="8"/>
  <c r="H22" i="8"/>
  <c r="H23" i="8"/>
  <c r="H24" i="8"/>
  <c r="H14" i="8"/>
  <c r="H15" i="7"/>
  <c r="H16" i="7"/>
  <c r="H17" i="7"/>
  <c r="H18" i="7"/>
  <c r="H19" i="7"/>
  <c r="H20" i="7"/>
  <c r="H21" i="7"/>
  <c r="H22" i="7"/>
  <c r="H23" i="7"/>
  <c r="H24" i="7"/>
  <c r="H25" i="7"/>
  <c r="H14" i="7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14" i="6"/>
  <c r="L6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14" i="5"/>
  <c r="L6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14" i="4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14" i="2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14" i="1"/>
  <c r="L6" i="8" l="1"/>
  <c r="L6" i="7"/>
  <c r="L6" i="6"/>
  <c r="L6" i="3"/>
  <c r="L6" i="2"/>
  <c r="L6" i="1"/>
</calcChain>
</file>

<file path=xl/sharedStrings.xml><?xml version="1.0" encoding="utf-8"?>
<sst xmlns="http://schemas.openxmlformats.org/spreadsheetml/2006/main" count="605" uniqueCount="427">
  <si>
    <t>Поля для заполнения</t>
  </si>
  <si>
    <t xml:space="preserve">Задайте температуру воды на подаче - </t>
  </si>
  <si>
    <t>Задайте температуру воды на обратке -</t>
  </si>
  <si>
    <t xml:space="preserve">Температурный напор - </t>
  </si>
  <si>
    <t xml:space="preserve">Задайте температуру в помещении - </t>
  </si>
  <si>
    <t>Наименование</t>
  </si>
  <si>
    <t>Монтажная высота, мм</t>
  </si>
  <si>
    <t>Глубина, мм</t>
  </si>
  <si>
    <t>Кол-во секций, мм</t>
  </si>
  <si>
    <t>Длина, мм</t>
  </si>
  <si>
    <r>
      <t>Номинальный тепловой поток (ΔТ70</t>
    </r>
    <r>
      <rPr>
        <b/>
        <vertAlign val="superscript"/>
        <sz val="12"/>
        <color theme="1"/>
        <rFont val="Times New Roman"/>
        <family val="1"/>
        <charset val="204"/>
      </rPr>
      <t>0</t>
    </r>
    <r>
      <rPr>
        <b/>
        <sz val="12"/>
        <color theme="1"/>
        <rFont val="Times New Roman"/>
        <family val="1"/>
        <charset val="204"/>
      </rPr>
      <t>С), Вт</t>
    </r>
  </si>
  <si>
    <t>Расчетный тепловой поток, Вт</t>
  </si>
  <si>
    <t>Информационное поле   (не заполняется).</t>
  </si>
  <si>
    <t>Информационное поле    (не заполняется).</t>
  </si>
  <si>
    <t>Информационное поле      (не заполняется).</t>
  </si>
  <si>
    <t>QUADRUM 30 V 1-300-3</t>
  </si>
  <si>
    <t>QUADRUM 30 V 1-300-4</t>
  </si>
  <si>
    <t>QUADRUM 30 V 1-300-5</t>
  </si>
  <si>
    <t>QUADRUM 30 V 1-300-6</t>
  </si>
  <si>
    <t>QUADRUM 30 V 1-300-7</t>
  </si>
  <si>
    <t>QUADRUM 30 V 1-300-8</t>
  </si>
  <si>
    <t>QUADRUM 30 V 1-300-9</t>
  </si>
  <si>
    <t>QUADRUM 30 V 1-300-10</t>
  </si>
  <si>
    <t>QUADRUM 30 V 1-300-11</t>
  </si>
  <si>
    <t>QUADRUM 30 V 1-300-12</t>
  </si>
  <si>
    <t>QUADRUM 30 V 1-300-13</t>
  </si>
  <si>
    <t>QUADRUM 30 V 1-300-14</t>
  </si>
  <si>
    <t>QUADRUM 30 V 1-300-15</t>
  </si>
  <si>
    <t>QUADRUM 30 V 1-300-16</t>
  </si>
  <si>
    <t>QUADRUM 30 V 1-300-17</t>
  </si>
  <si>
    <t>QUADRUM 30 V 1-300-18</t>
  </si>
  <si>
    <t>QUADRUM 30 V 1-300-19</t>
  </si>
  <si>
    <t>QUADRUM 30 V 1-300-20</t>
  </si>
  <si>
    <t>QUADRUM 30 V 1-300-21</t>
  </si>
  <si>
    <t>QUADRUM 30 V 1-300-22</t>
  </si>
  <si>
    <t>QUADRUM 30 V 1-300-23</t>
  </si>
  <si>
    <t>QUADRUM 30 V 1-300-24</t>
  </si>
  <si>
    <t>QUADRUM 30 V 1-300-25</t>
  </si>
  <si>
    <t>QUADRUM 30 V 1-300-26</t>
  </si>
  <si>
    <t>QUADRUM 30 V 1-300-27</t>
  </si>
  <si>
    <t>QUADRUM 30 V 1-300-28</t>
  </si>
  <si>
    <t>QUADRUM 30 V 1-300-29</t>
  </si>
  <si>
    <t>QUADRUM 30 V 1-300-30</t>
  </si>
  <si>
    <t>QUADRUM 30 V 1-300-31</t>
  </si>
  <si>
    <t>QUADRUM 30 V 1-300-32</t>
  </si>
  <si>
    <t>QUADRUM 30 V 1-300-33</t>
  </si>
  <si>
    <t>QUADRUM 30 V 1-300-34</t>
  </si>
  <si>
    <t>QUADRUM 30 V 1-300-35</t>
  </si>
  <si>
    <t>QUADRUM 30 V 1-300-36</t>
  </si>
  <si>
    <t>QUADRUM 30 V 1-300-37</t>
  </si>
  <si>
    <t>QUADRUM 30 V 1-300-38</t>
  </si>
  <si>
    <t>QUADRUM 30 V 1-300-39</t>
  </si>
  <si>
    <t>QUADRUM 30 V 1-300-40</t>
  </si>
  <si>
    <t>QUADRUM 30 V 1-300-41</t>
  </si>
  <si>
    <t>QUADRUM 30 V 1-300-42</t>
  </si>
  <si>
    <t>QUADRUM 30 V 1-300-43</t>
  </si>
  <si>
    <t>QUADRUM 30 V 1-300-44</t>
  </si>
  <si>
    <t>QUADRUM 30 V 1-300-45</t>
  </si>
  <si>
    <t>QUADRUM 30 V 1-300-46</t>
  </si>
  <si>
    <t>QUADRUM 30 V 1-300-47</t>
  </si>
  <si>
    <t>QUADRUM 30 V 1-300-48</t>
  </si>
  <si>
    <t>QUADRUM 30 V 1-300-49</t>
  </si>
  <si>
    <t>QUADRUM 30 V 1-300-50</t>
  </si>
  <si>
    <t>QUADRUM 30 V 1-300-51</t>
  </si>
  <si>
    <t>QUADRUM 30 V 1-300-52</t>
  </si>
  <si>
    <t>QUADRUM 30 V 1-300-53</t>
  </si>
  <si>
    <t>QUADRUM 30 V 1-300-54</t>
  </si>
  <si>
    <t>QUADRUM 30 V 1-300-55</t>
  </si>
  <si>
    <t>QUADRUM 30 V 1-300-56</t>
  </si>
  <si>
    <t>QUADRUM 30 V 1-300</t>
  </si>
  <si>
    <t>QUADRUM 30 V 2-300-3</t>
  </si>
  <si>
    <t>QUADRUM 30 V 2-300-4</t>
  </si>
  <si>
    <t>QUADRUM 30 V 2-300-5</t>
  </si>
  <si>
    <t>QUADRUM 30 V 2-300-6</t>
  </si>
  <si>
    <t>QUADRUM 30 V 2-300-7</t>
  </si>
  <si>
    <t>QUADRUM 30 V 2-300-8</t>
  </si>
  <si>
    <t>QUADRUM 30 V 2-300-9</t>
  </si>
  <si>
    <t>QUADRUM 30 V 2-300-10</t>
  </si>
  <si>
    <t>QUADRUM 30 V 2-300-11</t>
  </si>
  <si>
    <t>QUADRUM 30 V 2-300-12</t>
  </si>
  <si>
    <t>QUADRUM 30 V 2-300-13</t>
  </si>
  <si>
    <t>QUADRUM 30 V 2-300-14</t>
  </si>
  <si>
    <t>QUADRUM 30 V 2-300-15</t>
  </si>
  <si>
    <t>QUADRUM 30 V 2-300-16</t>
  </si>
  <si>
    <t>QUADRUM 30 V 2-300-17</t>
  </si>
  <si>
    <t>QUADRUM 30 V 2-300-18</t>
  </si>
  <si>
    <t>QUADRUM 30 V 2-300-19</t>
  </si>
  <si>
    <t>QUADRUM 30 V 2-300-20</t>
  </si>
  <si>
    <t>QUADRUM 30 V 2-300-21</t>
  </si>
  <si>
    <t>QUADRUM 30 V 2-300-22</t>
  </si>
  <si>
    <t>QUADRUM 30 V 2-300-23</t>
  </si>
  <si>
    <t>QUADRUM 30 V 2-300-24</t>
  </si>
  <si>
    <t>QUADRUM 30 V 2-300-25</t>
  </si>
  <si>
    <t>QUADRUM 30 V 2-300-26</t>
  </si>
  <si>
    <t>QUADRUM 30 V 2-300-27</t>
  </si>
  <si>
    <t>QUADRUM 30 V 2-300-28</t>
  </si>
  <si>
    <t>QUADRUM 30 V 2-300-29</t>
  </si>
  <si>
    <t>QUADRUM 30 V 2-300-30</t>
  </si>
  <si>
    <t>QUADRUM 30 V 2-300-31</t>
  </si>
  <si>
    <t>QUADRUM 30 V 2-300-32</t>
  </si>
  <si>
    <t>QUADRUM 30 V 2-300-33</t>
  </si>
  <si>
    <t>QUADRUM 30 V 2-300-34</t>
  </si>
  <si>
    <t>QUADRUM 30 V 2-300-35</t>
  </si>
  <si>
    <t>QUADRUM 30 V 2-300-36</t>
  </si>
  <si>
    <t>QUADRUM 30 V 2-300-37</t>
  </si>
  <si>
    <t>QUADRUM 30 V 2-300-38</t>
  </si>
  <si>
    <t>QUADRUM 30 V 2-300-39</t>
  </si>
  <si>
    <t>QUADRUM 30 V 2-300-40</t>
  </si>
  <si>
    <t>QUADRUM 30 V 2-300-41</t>
  </si>
  <si>
    <t>QUADRUM 30 V 2-300-42</t>
  </si>
  <si>
    <t>QUADRUM 30 V 2-300-43</t>
  </si>
  <si>
    <t>QUADRUM 30 V 2-300-44</t>
  </si>
  <si>
    <t>QUADRUM 30 V 2-300-45</t>
  </si>
  <si>
    <t>QUADRUM 30 V 2-300-46</t>
  </si>
  <si>
    <t>QUADRUM 30 V 2-300-47</t>
  </si>
  <si>
    <t>QUADRUM 30 V 2-300-48</t>
  </si>
  <si>
    <t>QUADRUM 30 V 2-300-49</t>
  </si>
  <si>
    <t>QUADRUM 30 V 2-300-50</t>
  </si>
  <si>
    <t>QUADRUM 30 V 2-300-51</t>
  </si>
  <si>
    <t>QUADRUM 30 V 2-300-52</t>
  </si>
  <si>
    <t>QUADRUM 30 V 2-300</t>
  </si>
  <si>
    <t>QUADRUM 30 V 1-500-3</t>
  </si>
  <si>
    <t>QUADRUM 30 V 1-500-4</t>
  </si>
  <si>
    <t>QUADRUM 30 V 1-500-5</t>
  </si>
  <si>
    <t>QUADRUM 30 V 1-500-6</t>
  </si>
  <si>
    <t>QUADRUM 30 V 1-500-7</t>
  </si>
  <si>
    <t>QUADRUM 30 V 1-500-8</t>
  </si>
  <si>
    <t>QUADRUM 30 V 1-500-9</t>
  </si>
  <si>
    <t>QUADRUM 30 V 1-500-10</t>
  </si>
  <si>
    <t>QUADRUM 30 V 1-500-11</t>
  </si>
  <si>
    <t>QUADRUM 30 V 1-500-12</t>
  </si>
  <si>
    <t>QUADRUM 30 V 1-500-13</t>
  </si>
  <si>
    <t>QUADRUM 30 V 1-500-14</t>
  </si>
  <si>
    <t>QUADRUM 30 V 1-500-15</t>
  </si>
  <si>
    <t>QUADRUM 30 V 1-500-16</t>
  </si>
  <si>
    <t>QUADRUM 30 V 1-500-17</t>
  </si>
  <si>
    <t>QUADRUM 30 V 1-500-18</t>
  </si>
  <si>
    <t>QUADRUM 30 V 1-500-19</t>
  </si>
  <si>
    <t>QUADRUM 30 V 1-500-20</t>
  </si>
  <si>
    <t>QUADRUM 30 V 1-500-21</t>
  </si>
  <si>
    <t>QUADRUM 30 V 1-500-22</t>
  </si>
  <si>
    <t>QUADRUM 30 V 1-500-23</t>
  </si>
  <si>
    <t>QUADRUM 30 V 1-500-24</t>
  </si>
  <si>
    <t>QUADRUM 30 V 1-500-25</t>
  </si>
  <si>
    <t>QUADRUM 30 V 1-500-26</t>
  </si>
  <si>
    <t>QUADRUM 30 V 1-500-27</t>
  </si>
  <si>
    <t>QUADRUM 30 V 1-500-28</t>
  </si>
  <si>
    <t>QUADRUM 30 V 1-500-29</t>
  </si>
  <si>
    <t>QUADRUM 30 V 1-500-30</t>
  </si>
  <si>
    <t>QUADRUM 30 V 1-500-31</t>
  </si>
  <si>
    <t>QUADRUM 30 V 1-500-32</t>
  </si>
  <si>
    <t>QUADRUM 30 V 1-500-33</t>
  </si>
  <si>
    <t>QUADRUM 30 V 1-500-34</t>
  </si>
  <si>
    <t>QUADRUM 30 V 1-500-35</t>
  </si>
  <si>
    <t>QUADRUM 30 V 1-500-36</t>
  </si>
  <si>
    <t>QUADRUM 30 V 1-500-37</t>
  </si>
  <si>
    <t>QUADRUM 30 V 1-500-38</t>
  </si>
  <si>
    <t>QUADRUM 30 V 1-500-39</t>
  </si>
  <si>
    <t>QUADRUM 30 V 1-500-40</t>
  </si>
  <si>
    <t>QUADRUM 30 V 1-500-41</t>
  </si>
  <si>
    <t>QUADRUM 30 V 1-500-42</t>
  </si>
  <si>
    <t>QUADRUM 30 V 1-500-43</t>
  </si>
  <si>
    <t>QUADRUM 30 V 1-500-44</t>
  </si>
  <si>
    <t>QUADRUM 30 V 1-500-45</t>
  </si>
  <si>
    <t>QUADRUM 30 V 1-500-46</t>
  </si>
  <si>
    <t>QUADRUM 30 V 1-500-47</t>
  </si>
  <si>
    <t>QUADRUM 30 V 1-500-48</t>
  </si>
  <si>
    <t>QUADRUM 30 V 1-500-49</t>
  </si>
  <si>
    <t>QUADRUM 30 V 1-500-50</t>
  </si>
  <si>
    <t>QUADRUM 30 V 1-500-51</t>
  </si>
  <si>
    <t>QUADRUM 30 V 1-500-52</t>
  </si>
  <si>
    <t>QUADRUM 30 V 1-500-53</t>
  </si>
  <si>
    <t>QUADRUM 30 V 1-500-54</t>
  </si>
  <si>
    <t>QUADRUM 30 V 1-500-55</t>
  </si>
  <si>
    <t>QUADRUM 30 V 1-500-56</t>
  </si>
  <si>
    <t>QUADRUM 30 V 1-500</t>
  </si>
  <si>
    <t>QUADRUM 30 V 2-500</t>
  </si>
  <si>
    <t>QUADRUM 30 V 1-750</t>
  </si>
  <si>
    <t>QUADRUM 30 V 1-750-3</t>
  </si>
  <si>
    <t>QUADRUM 30 V 1-750-4</t>
  </si>
  <si>
    <t>QUADRUM 30 V 1-750-5</t>
  </si>
  <si>
    <t>QUADRUM 30 V 1-750-6</t>
  </si>
  <si>
    <t>QUADRUM 30 V 1-750-7</t>
  </si>
  <si>
    <t>QUADRUM 30 V 1-750-8</t>
  </si>
  <si>
    <t>QUADRUM 30 V 1-750-9</t>
  </si>
  <si>
    <t>QUADRUM 30 V 1-750-10</t>
  </si>
  <si>
    <t>QUADRUM 30 V 1-750-11</t>
  </si>
  <si>
    <t>QUADRUM 30 V 1-750-12</t>
  </si>
  <si>
    <t>QUADRUM 30 V 1-750-13</t>
  </si>
  <si>
    <t>QUADRUM 30 V 1-750-14</t>
  </si>
  <si>
    <t>QUADRUM 30 V 1-750-15</t>
  </si>
  <si>
    <t>QUADRUM 30 V 1-750-16</t>
  </si>
  <si>
    <t>QUADRUM 30 V 1-750-17</t>
  </si>
  <si>
    <t>QUADRUM 30 V 1-750-18</t>
  </si>
  <si>
    <t>QUADRUM 30 V 1-750-19</t>
  </si>
  <si>
    <t>QUADRUM 30 V 1-750-20</t>
  </si>
  <si>
    <t>QUADRUM 30 V 1-750-21</t>
  </si>
  <si>
    <t>QUADRUM 30 V 1-750-22</t>
  </si>
  <si>
    <t>QUADRUM 30 V 1-750-23</t>
  </si>
  <si>
    <t>QUADRUM 30 V 1-750-24</t>
  </si>
  <si>
    <t>QUADRUM 30 V 1-750-25</t>
  </si>
  <si>
    <t>QUADRUM 30 V 1-750-26</t>
  </si>
  <si>
    <t>QUADRUM 30 V 1-750-27</t>
  </si>
  <si>
    <t>QUADRUM 30 V 1-750-28</t>
  </si>
  <si>
    <t>QUADRUM 30 V 1-750-29</t>
  </si>
  <si>
    <t>QUADRUM 30 V 1-750-30</t>
  </si>
  <si>
    <t>QUADRUM 30 V 1-750-31</t>
  </si>
  <si>
    <t>QUADRUM 30 V 1-750-32</t>
  </si>
  <si>
    <t>QUADRUM 30 V 1-750-33</t>
  </si>
  <si>
    <t>QUADRUM 30 V 1-750-34</t>
  </si>
  <si>
    <t>QUADRUM 30 V 1-750-35</t>
  </si>
  <si>
    <t>QUADRUM 30 V 1-750-36</t>
  </si>
  <si>
    <t>QUADRUM 30 V 1-750-37</t>
  </si>
  <si>
    <t>QUADRUM 30 V 1-750-38</t>
  </si>
  <si>
    <t>QUADRUM 30 V 1-750-39</t>
  </si>
  <si>
    <t>QUADRUM 30 V 1-750-40</t>
  </si>
  <si>
    <t>QUADRUM 30 V 1-750-41</t>
  </si>
  <si>
    <t>QUADRUM 30 V 1-750-42</t>
  </si>
  <si>
    <t>QUADRUM 30 V 1-750-43</t>
  </si>
  <si>
    <t>QUADRUM 30 V 1-750-44</t>
  </si>
  <si>
    <t>QUADRUM 30 V 1-750-45</t>
  </si>
  <si>
    <t>QUADRUM 30 V 1-750-46</t>
  </si>
  <si>
    <t>QUADRUM 30 V 1-750-47</t>
  </si>
  <si>
    <t>QUADRUM 30 V 1-750-48</t>
  </si>
  <si>
    <t>QUADRUM 30 V 1-750-49</t>
  </si>
  <si>
    <t>QUADRUM 30 V 1-750-50</t>
  </si>
  <si>
    <t>QUADRUM 30 V 2-750</t>
  </si>
  <si>
    <t>QUADRUM 30 V 2-750-3</t>
  </si>
  <si>
    <t>QUADRUM 30 V 2-750-4</t>
  </si>
  <si>
    <t>QUADRUM 30 V 2-750-5</t>
  </si>
  <si>
    <t>QUADRUM 30 V 2-750-6</t>
  </si>
  <si>
    <t>QUADRUM 30 V 2-750-7</t>
  </si>
  <si>
    <t>QUADRUM 30 V 2-750-8</t>
  </si>
  <si>
    <t>QUADRUM 30 V 2-750-9</t>
  </si>
  <si>
    <t>QUADRUM 30 V 2-750-10</t>
  </si>
  <si>
    <t>QUADRUM 30 V 2-750-11</t>
  </si>
  <si>
    <t>QUADRUM 30 V 2-750-12</t>
  </si>
  <si>
    <t>QUADRUM 30 V 2-750-13</t>
  </si>
  <si>
    <t>QUADRUM 30 V 2-750-14</t>
  </si>
  <si>
    <t>QUADRUM 30 V 2-750-15</t>
  </si>
  <si>
    <t>QUADRUM 30 V 2-750-16</t>
  </si>
  <si>
    <t>QUADRUM 30 V 2-750-17</t>
  </si>
  <si>
    <t>QUADRUM 30 V 2-750-18</t>
  </si>
  <si>
    <t>QUADRUM 30 V 2-750-19</t>
  </si>
  <si>
    <t>QUADRUM 30 V 2-750-20</t>
  </si>
  <si>
    <t>QUADRUM 30 V 2-750-21</t>
  </si>
  <si>
    <t>QUADRUM 30 V 2-750-22</t>
  </si>
  <si>
    <t>QUADRUM 30 V 2-750-23</t>
  </si>
  <si>
    <t>QUADRUM 30 V 2-750-24</t>
  </si>
  <si>
    <t>QUADRUM 30 V 2-750-25</t>
  </si>
  <si>
    <t>QUADRUM 30 V 1-1000</t>
  </si>
  <si>
    <t>QUADRUM 30 V 1-1000-3</t>
  </si>
  <si>
    <t>QUADRUM 30 V 1-1000-4</t>
  </si>
  <si>
    <t>QUADRUM 30 V 1-1000-5</t>
  </si>
  <si>
    <t>QUADRUM 30 V 1-1000-6</t>
  </si>
  <si>
    <t>QUADRUM 30 V 1-1000-7</t>
  </si>
  <si>
    <t>QUADRUM 30 V 1-1000-8</t>
  </si>
  <si>
    <t>QUADRUM 30 V 1-1000-9</t>
  </si>
  <si>
    <t>QUADRUM 30 V 1-1000-10</t>
  </si>
  <si>
    <t>QUADRUM 30 V 1-1000-11</t>
  </si>
  <si>
    <t>QUADRUM 30 V 1-1000-12</t>
  </si>
  <si>
    <t>QUADRUM 30 V 1-1000-13</t>
  </si>
  <si>
    <t>QUADRUM 30 V 1-1000-14</t>
  </si>
  <si>
    <t>QUADRUM 30 V 1-1000-15</t>
  </si>
  <si>
    <t>QUADRUM 30 V 1-1000-16</t>
  </si>
  <si>
    <t>QUADRUM 30 V 1-1000-17</t>
  </si>
  <si>
    <t>QUADRUM 30 V 1-1000-18</t>
  </si>
  <si>
    <t>QUADRUM 30 V 1-1000-19</t>
  </si>
  <si>
    <t>QUADRUM 30 V 1-1000-20</t>
  </si>
  <si>
    <t>QUADRUM 30 V 1-1000-21</t>
  </si>
  <si>
    <t>QUADRUM 30 V 1-1000-22</t>
  </si>
  <si>
    <t>QUADRUM 30 V 1-1000-23</t>
  </si>
  <si>
    <t>QUADRUM 30 V 1-1000-24</t>
  </si>
  <si>
    <t>QUADRUM 30 V 2-1000-3</t>
  </si>
  <si>
    <t>QUADRUM 30 V 2-1000-4</t>
  </si>
  <si>
    <t>QUADRUM 30 V 2-1000-5</t>
  </si>
  <si>
    <t>QUADRUM 30 V 2-1000-6</t>
  </si>
  <si>
    <t>QUADRUM 30 V 2-1000-7</t>
  </si>
  <si>
    <t>QUADRUM 30 V 2-1000-8</t>
  </si>
  <si>
    <t>QUADRUM 30 V 2-1000-9</t>
  </si>
  <si>
    <t>QUADRUM 30 V 2-1000-10</t>
  </si>
  <si>
    <t>QUADRUM 30 V 2-1000-11</t>
  </si>
  <si>
    <t>QUADRUM 30 V 2-1000-12</t>
  </si>
  <si>
    <t>QUADRUM 30 V 2-1000-13</t>
  </si>
  <si>
    <t>QUADRUM 30 V 2-1000-14</t>
  </si>
  <si>
    <t>QUADRUM 30 V 2-1000-15</t>
  </si>
  <si>
    <t>QUADRUM 30 V 2-1000-16</t>
  </si>
  <si>
    <t>QUADRUM 30 V 2-1000-17</t>
  </si>
  <si>
    <t>QUADRUM 30 V 2-1000-18</t>
  </si>
  <si>
    <t>QUADRUM 30 V 2-1000-19</t>
  </si>
  <si>
    <t>QUADRUM 30 V 2-1000-20</t>
  </si>
  <si>
    <t>QUADRUM 30 V 2-1000</t>
  </si>
  <si>
    <t>QUADRUM 30 V 1-1250-3</t>
  </si>
  <si>
    <t>QUADRUM 30 V 1-1250-4</t>
  </si>
  <si>
    <t>QUADRUM 30 V 1-1250-5</t>
  </si>
  <si>
    <t>QUADRUM 30 V 1-1250-6</t>
  </si>
  <si>
    <t>QUADRUM 30 V 1-1250-7</t>
  </si>
  <si>
    <t>QUADRUM 30 V 1-1250-8</t>
  </si>
  <si>
    <t>QUADRUM 30 V 1-1250-9</t>
  </si>
  <si>
    <t>QUADRUM 30 V 1-1250-10</t>
  </si>
  <si>
    <t>QUADRUM 30 V 1-1250-11</t>
  </si>
  <si>
    <t>QUADRUM 30 V 1-1250-12</t>
  </si>
  <si>
    <t>QUADRUM 30 V 1-1250-13</t>
  </si>
  <si>
    <t>QUADRUM 30 V 1-1250-14</t>
  </si>
  <si>
    <t>QUADRUM 30 V 1-1250-15</t>
  </si>
  <si>
    <t>QUADRUM 30 V 1-1250-16</t>
  </si>
  <si>
    <t>QUADRUM 30 V 1-1250-17</t>
  </si>
  <si>
    <t>QUADRUM 30 V 1-1250-18</t>
  </si>
  <si>
    <t>QUADRUM 30 V 1-1250-19</t>
  </si>
  <si>
    <t>QUADRUM 30 V 1-1250-20</t>
  </si>
  <si>
    <t>QUADRUM 30 V 1-1250-21</t>
  </si>
  <si>
    <t>QUADRUM 30 V 1-1250-22</t>
  </si>
  <si>
    <t>QUADRUM 30 V 1-1250-23</t>
  </si>
  <si>
    <t>QUADRUM 30 V 1-1250-24</t>
  </si>
  <si>
    <t>QUADRUM 30 V 1-1250</t>
  </si>
  <si>
    <t>QUADRUM 30 V 2-1250</t>
  </si>
  <si>
    <t>QUADRUM 30 V 2-1250-3</t>
  </si>
  <si>
    <t>QUADRUM 30 V 2-1250-4</t>
  </si>
  <si>
    <t>QUADRUM 30 V 2-1250-5</t>
  </si>
  <si>
    <t>QUADRUM 30 V 2-1250-6</t>
  </si>
  <si>
    <t>QUADRUM 30 V 2-1250-7</t>
  </si>
  <si>
    <t>QUADRUM 30 V 2-1250-8</t>
  </si>
  <si>
    <t>QUADRUM 30 V 2-1250-9</t>
  </si>
  <si>
    <t>QUADRUM 30 V 2-1250-10</t>
  </si>
  <si>
    <t>QUADRUM 30 V 2-1250-11</t>
  </si>
  <si>
    <t>QUADRUM 30 V 2-1250-12</t>
  </si>
  <si>
    <t>QUADRUM 30 V 2-1250-13</t>
  </si>
  <si>
    <t>QUADRUM 30 V 2-1250-14</t>
  </si>
  <si>
    <t>QUADRUM 30 V 2-1250-15</t>
  </si>
  <si>
    <t>QUADRUM 30 V 2-1250-16</t>
  </si>
  <si>
    <t>QUADRUM 30 V 1-1500</t>
  </si>
  <si>
    <t>QUADRUM 30 V 1-1500-3</t>
  </si>
  <si>
    <t>QUADRUM 30 V 1-1500-4</t>
  </si>
  <si>
    <t>QUADRUM 30 V 1-1500-5</t>
  </si>
  <si>
    <t>QUADRUM 30 V 1-1500-6</t>
  </si>
  <si>
    <t>QUADRUM 30 V 1-1500-7</t>
  </si>
  <si>
    <t>QUADRUM 30 V 1-1500-8</t>
  </si>
  <si>
    <t>QUADRUM 30 V 1-1500-9</t>
  </si>
  <si>
    <t>QUADRUM 30 V 1-1500-10</t>
  </si>
  <si>
    <t>QUADRUM 30 V 1-1500-11</t>
  </si>
  <si>
    <t>QUADRUM 30 V 1-1500-12</t>
  </si>
  <si>
    <t>QUADRUM 30 V 1-1500-13</t>
  </si>
  <si>
    <t>QUADRUM 30 V 1-1500-14</t>
  </si>
  <si>
    <t>QUADRUM 30 V 1-1500-15</t>
  </si>
  <si>
    <t>QUADRUM 30 V 1-1500-16</t>
  </si>
  <si>
    <t>QUADRUM 30 V 1-1500-17</t>
  </si>
  <si>
    <t>QUADRUM 30 V 1-1500-18</t>
  </si>
  <si>
    <t>QUADRUM 30 V 1-1500-19</t>
  </si>
  <si>
    <t>QUADRUM 30 V 1-1500-20</t>
  </si>
  <si>
    <t>QUADRUM 30 V 1-1500-21</t>
  </si>
  <si>
    <t>QUADRUM 30 V 1-1500-22</t>
  </si>
  <si>
    <t>QUADRUM 30 V 1-1500-23</t>
  </si>
  <si>
    <t>QUADRUM 30 V 1-1500-24</t>
  </si>
  <si>
    <t>QUADRUM 30 V 2-1500-3</t>
  </si>
  <si>
    <t>QUADRUM 30 V 2-1500-4</t>
  </si>
  <si>
    <t>QUADRUM 30 V 2-1500-5</t>
  </si>
  <si>
    <t>QUADRUM 30 V 2-1500-6</t>
  </si>
  <si>
    <t>QUADRUM 30 V 2-1500-7</t>
  </si>
  <si>
    <t>QUADRUM 30 V 2-1500-8</t>
  </si>
  <si>
    <t>QUADRUM 30 V 2-1500-9</t>
  </si>
  <si>
    <t>QUADRUM 30 V 2-1500-10</t>
  </si>
  <si>
    <t>QUADRUM 30 V 2-1500-11</t>
  </si>
  <si>
    <t>QUADRUM 30 V 2-1500-12</t>
  </si>
  <si>
    <t>QUADRUM 30 V 2-1500-13</t>
  </si>
  <si>
    <t>QUADRUM 30 V 2-1500-14</t>
  </si>
  <si>
    <t>QUADRUM 30 V 2-1500</t>
  </si>
  <si>
    <t>QUADRUM 30 V 1-1750</t>
  </si>
  <si>
    <t>QUADRUM 30 V 1-1750-3</t>
  </si>
  <si>
    <t>QUADRUM 30 V 1-1750-4</t>
  </si>
  <si>
    <t>QUADRUM 30 V 1-1750-5</t>
  </si>
  <si>
    <t>QUADRUM 30 V 1-1750-6</t>
  </si>
  <si>
    <t>QUADRUM 30 V 1-1750-7</t>
  </si>
  <si>
    <t>QUADRUM 30 V 1-1750-8</t>
  </si>
  <si>
    <t>QUADRUM 30 V 1-1750-9</t>
  </si>
  <si>
    <t>QUADRUM 30 V 1-1750-10</t>
  </si>
  <si>
    <t>QUADRUM 30 V 1-1750-11</t>
  </si>
  <si>
    <t>QUADRUM 30 V 1-1750-12</t>
  </si>
  <si>
    <t>QUADRUM 30 V 1-1750-13</t>
  </si>
  <si>
    <t>QUADRUM 30 V 1-1750-14</t>
  </si>
  <si>
    <t>QUADRUM 30 V 1-1750-15</t>
  </si>
  <si>
    <t>QUADRUM 30 V 1-1750-16</t>
  </si>
  <si>
    <t>QUADRUM 30 V 1-1750-17</t>
  </si>
  <si>
    <t>QUADRUM 30 V 1-1750-18</t>
  </si>
  <si>
    <t>QUADRUM 30 V 1-1750-19</t>
  </si>
  <si>
    <t>QUADRUM 30 V 1-1750-20</t>
  </si>
  <si>
    <t>QUADRUM 30 V 1-1750-21</t>
  </si>
  <si>
    <t>QUADRUM 30 V 1-1750-22</t>
  </si>
  <si>
    <t>QUADRUM 30 V 1-1750-23</t>
  </si>
  <si>
    <t>QUADRUM 30 V 2-1750-3</t>
  </si>
  <si>
    <t>QUADRUM 30 V 2-1750-4</t>
  </si>
  <si>
    <t>QUADRUM 30 V 2-1750-5</t>
  </si>
  <si>
    <t>QUADRUM 30 V 2-1750-6</t>
  </si>
  <si>
    <t>QUADRUM 30 V 2-1750-7</t>
  </si>
  <si>
    <t>QUADRUM 30 V 2-1750-8</t>
  </si>
  <si>
    <t>QUADRUM 30 V 2-1750-9</t>
  </si>
  <si>
    <t>QUADRUM 30 V 2-1750-10</t>
  </si>
  <si>
    <t>QUADRUM 30 V 2-1750-11</t>
  </si>
  <si>
    <t>QUADRUM 30 V 2-1750-12</t>
  </si>
  <si>
    <t>QUADRUM 30 V 2-1750</t>
  </si>
  <si>
    <t>QUADRUM 30 V 1-2000</t>
  </si>
  <si>
    <t>QUADRUM 30 V 1-2000-3</t>
  </si>
  <si>
    <t>QUADRUM 30 V 1-2000-4</t>
  </si>
  <si>
    <t>QUADRUM 30 V 1-2000-5</t>
  </si>
  <si>
    <t>QUADRUM 30 V 1-2000-6</t>
  </si>
  <si>
    <t>QUADRUM 30 V 1-2000-7</t>
  </si>
  <si>
    <t>QUADRUM 30 V 1-2000-8</t>
  </si>
  <si>
    <t>QUADRUM 30 V 1-2000-9</t>
  </si>
  <si>
    <t>QUADRUM 30 V 1-2000-10</t>
  </si>
  <si>
    <t>QUADRUM 30 V 1-2000-11</t>
  </si>
  <si>
    <t>QUADRUM 30 V 1-2000-12</t>
  </si>
  <si>
    <t>QUADRUM 30 V 1-2000-13</t>
  </si>
  <si>
    <t>QUADRUM 30 V 1-2000-14</t>
  </si>
  <si>
    <t>QUADRUM 30 V 1-2000-15</t>
  </si>
  <si>
    <t>QUADRUM 30 V 1-2000-16</t>
  </si>
  <si>
    <t>QUADRUM 30 V 1-2000-17</t>
  </si>
  <si>
    <t>QUADRUM 30 V 1-2000-18</t>
  </si>
  <si>
    <t>QUADRUM 30 V 1-2000-19</t>
  </si>
  <si>
    <t>QUADRUM 30 V 1-2000-20</t>
  </si>
  <si>
    <t>QUADRUM 30 V 2-2000</t>
  </si>
  <si>
    <t>QUADRUM 30 V 2-2000-3</t>
  </si>
  <si>
    <t>QUADRUM 30 V 2-2000-4</t>
  </si>
  <si>
    <t>QUADRUM 30 V 2-2000-5</t>
  </si>
  <si>
    <t>QUADRUM 30 V 2-2000-6</t>
  </si>
  <si>
    <t>QUADRUM 30 V 2-2000-7</t>
  </si>
  <si>
    <t>QUADRUM 30 V 2-2000-8</t>
  </si>
  <si>
    <t>QUADRUM 30 V 2-2000-9</t>
  </si>
  <si>
    <t>QUADRUM 30 V 2-2000-10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</si>
</sst>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/>
    <xf numFmtId="0" fontId="9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6" fillId="0" borderId="0" xfId="0" applyFont="1"/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" fontId="1" fillId="2" borderId="10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/>
    </xf>
    <xf numFmtId="1" fontId="1" fillId="2" borderId="1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1" fontId="5" fillId="0" borderId="2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D4722DF1-8B53-4DCC-8B85-7A5EE742A60C}"/>
            </a:ext>
          </a:extLst>
        </xdr:cNvPr>
        <xdr:cNvSpPr/>
      </xdr:nvSpPr>
      <xdr:spPr>
        <a:xfrm>
          <a:off x="7743825" y="590550"/>
          <a:ext cx="3981450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B2534567-9D87-48AE-BC7C-019724BBD4A2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B87A0CC-D0B1-4418-B38B-B1F1DA366F6B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285FD999-98D4-4045-A738-517A5B0A1344}"/>
            </a:ext>
          </a:extLst>
        </xdr:cNvPr>
        <xdr:cNvSpPr/>
      </xdr:nvSpPr>
      <xdr:spPr>
        <a:xfrm>
          <a:off x="7496175" y="400050"/>
          <a:ext cx="4181475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29A49C2D-BE41-4165-95A7-408DFCF8FA14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A682A1F8-2BB1-46A2-BC7C-69FDD978BE9D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12</xdr:col>
      <xdr:colOff>323850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CB07EB39-5ACE-4858-A041-A96AFF1C2FD3}"/>
            </a:ext>
          </a:extLst>
        </xdr:cNvPr>
        <xdr:cNvSpPr/>
      </xdr:nvSpPr>
      <xdr:spPr>
        <a:xfrm>
          <a:off x="7524750" y="400050"/>
          <a:ext cx="371475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E5570564-488E-4954-8E91-7F7738B3F2F3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67"/>
  <sheetViews>
    <sheetView tabSelected="1" workbookViewId="0">
      <selection activeCell="A2" sqref="A2"/>
    </sheetView>
  </sheetViews>
  <sheetFormatPr defaultRowHeight="14.4" x14ac:dyDescent="0.3"/>
  <cols>
    <col min="1" max="1" width="5.109375" customWidth="1"/>
    <col min="2" max="2" width="24" customWidth="1"/>
    <col min="3" max="3" width="12.33203125" customWidth="1"/>
    <col min="4" max="4" width="9.88671875" customWidth="1"/>
    <col min="6" max="6" width="8.6640625" customWidth="1"/>
    <col min="7" max="7" width="21" customWidth="1"/>
    <col min="8" max="8" width="17.88671875" customWidth="1"/>
    <col min="9" max="9" width="10.44140625" customWidth="1"/>
    <col min="10" max="10" width="25.554687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14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39" t="s">
        <v>69</v>
      </c>
      <c r="C11" s="40"/>
      <c r="D11" s="40"/>
      <c r="E11" s="40"/>
      <c r="F11" s="40"/>
      <c r="G11" s="40"/>
      <c r="H11" s="40"/>
      <c r="J11" s="39" t="s">
        <v>120</v>
      </c>
      <c r="K11" s="40"/>
      <c r="L11" s="40"/>
      <c r="M11" s="40"/>
      <c r="N11" s="40"/>
      <c r="O11" s="40"/>
      <c r="P11" s="40"/>
    </row>
    <row r="12" spans="2:16" ht="15" customHeight="1" x14ac:dyDescent="0.3">
      <c r="B12" s="41" t="s">
        <v>5</v>
      </c>
      <c r="C12" s="43" t="s">
        <v>6</v>
      </c>
      <c r="D12" s="43" t="s">
        <v>7</v>
      </c>
      <c r="E12" s="43" t="s">
        <v>8</v>
      </c>
      <c r="F12" s="45" t="s">
        <v>9</v>
      </c>
      <c r="G12" s="46" t="s">
        <v>10</v>
      </c>
      <c r="H12" s="48" t="s">
        <v>11</v>
      </c>
      <c r="J12" s="41" t="s">
        <v>5</v>
      </c>
      <c r="K12" s="43" t="s">
        <v>6</v>
      </c>
      <c r="L12" s="43" t="s">
        <v>7</v>
      </c>
      <c r="M12" s="43" t="s">
        <v>8</v>
      </c>
      <c r="N12" s="45" t="s">
        <v>9</v>
      </c>
      <c r="O12" s="46" t="s">
        <v>10</v>
      </c>
      <c r="P12" s="48" t="s">
        <v>11</v>
      </c>
    </row>
    <row r="13" spans="2:16" ht="33.75" customHeight="1" x14ac:dyDescent="0.3">
      <c r="B13" s="42"/>
      <c r="C13" s="44"/>
      <c r="D13" s="44"/>
      <c r="E13" s="44"/>
      <c r="F13" s="43"/>
      <c r="G13" s="47"/>
      <c r="H13" s="48"/>
      <c r="J13" s="42"/>
      <c r="K13" s="44"/>
      <c r="L13" s="44"/>
      <c r="M13" s="44"/>
      <c r="N13" s="43"/>
      <c r="O13" s="47"/>
      <c r="P13" s="48"/>
    </row>
    <row r="14" spans="2:16" ht="15" customHeight="1" x14ac:dyDescent="0.3">
      <c r="B14" s="20" t="s">
        <v>15</v>
      </c>
      <c r="C14" s="37">
        <v>300</v>
      </c>
      <c r="D14" s="38">
        <v>63</v>
      </c>
      <c r="E14" s="19">
        <v>3</v>
      </c>
      <c r="F14" s="19">
        <v>121</v>
      </c>
      <c r="G14" s="21">
        <v>121.19999999999999</v>
      </c>
      <c r="H14" s="30">
        <f>G14*POWER((($F$4+$F$6)/2-$F$8)/70,1.25)</f>
        <v>0</v>
      </c>
      <c r="I14" s="22"/>
      <c r="J14" s="20" t="s">
        <v>70</v>
      </c>
      <c r="K14" s="49">
        <v>300</v>
      </c>
      <c r="L14" s="52">
        <v>94</v>
      </c>
      <c r="M14" s="19">
        <v>3</v>
      </c>
      <c r="N14" s="19">
        <v>121</v>
      </c>
      <c r="O14" s="21">
        <v>191.10000000000002</v>
      </c>
      <c r="P14" s="30">
        <f>O14*POWER((($F$4+$F$6)/2-$F$8)/70,1.27)</f>
        <v>0</v>
      </c>
    </row>
    <row r="15" spans="2:16" ht="15.6" x14ac:dyDescent="0.3">
      <c r="B15" s="20" t="s">
        <v>16</v>
      </c>
      <c r="C15" s="37"/>
      <c r="D15" s="38"/>
      <c r="E15" s="19">
        <v>4</v>
      </c>
      <c r="F15" s="19">
        <v>161</v>
      </c>
      <c r="G15" s="21">
        <v>161.6</v>
      </c>
      <c r="H15" s="30">
        <f t="shared" ref="H15:H67" si="0">G15*POWER((($F$4+$F$6)/2-$F$8)/70,1.25)</f>
        <v>0</v>
      </c>
      <c r="I15" s="22"/>
      <c r="J15" s="20" t="s">
        <v>71</v>
      </c>
      <c r="K15" s="50"/>
      <c r="L15" s="53"/>
      <c r="M15" s="19">
        <v>4</v>
      </c>
      <c r="N15" s="19">
        <v>161</v>
      </c>
      <c r="O15" s="21">
        <v>254.8</v>
      </c>
      <c r="P15" s="30">
        <f t="shared" ref="P15:P67" si="1">O15*POWER((($F$4+$F$6)/2-$F$8)/70,1.27)</f>
        <v>0</v>
      </c>
    </row>
    <row r="16" spans="2:16" ht="15.6" x14ac:dyDescent="0.3">
      <c r="B16" s="20" t="s">
        <v>17</v>
      </c>
      <c r="C16" s="37"/>
      <c r="D16" s="38"/>
      <c r="E16" s="19">
        <v>5</v>
      </c>
      <c r="F16" s="19">
        <v>201</v>
      </c>
      <c r="G16" s="21">
        <v>202</v>
      </c>
      <c r="H16" s="30">
        <f t="shared" si="0"/>
        <v>0</v>
      </c>
      <c r="I16" s="22"/>
      <c r="J16" s="20" t="s">
        <v>72</v>
      </c>
      <c r="K16" s="50"/>
      <c r="L16" s="53"/>
      <c r="M16" s="19">
        <v>5</v>
      </c>
      <c r="N16" s="19">
        <v>201</v>
      </c>
      <c r="O16" s="21">
        <v>318.5</v>
      </c>
      <c r="P16" s="30">
        <f t="shared" si="1"/>
        <v>0</v>
      </c>
    </row>
    <row r="17" spans="2:16" ht="15.6" x14ac:dyDescent="0.3">
      <c r="B17" s="20" t="s">
        <v>18</v>
      </c>
      <c r="C17" s="37"/>
      <c r="D17" s="38"/>
      <c r="E17" s="19">
        <v>6</v>
      </c>
      <c r="F17" s="19">
        <v>241</v>
      </c>
      <c r="G17" s="21">
        <v>242.39999999999998</v>
      </c>
      <c r="H17" s="30">
        <f t="shared" si="0"/>
        <v>0</v>
      </c>
      <c r="I17" s="22"/>
      <c r="J17" s="20" t="s">
        <v>73</v>
      </c>
      <c r="K17" s="50"/>
      <c r="L17" s="53"/>
      <c r="M17" s="19">
        <v>6</v>
      </c>
      <c r="N17" s="19">
        <v>241</v>
      </c>
      <c r="O17" s="21">
        <v>382.20000000000005</v>
      </c>
      <c r="P17" s="30">
        <f t="shared" si="1"/>
        <v>0</v>
      </c>
    </row>
    <row r="18" spans="2:16" ht="15.6" x14ac:dyDescent="0.3">
      <c r="B18" s="20" t="s">
        <v>19</v>
      </c>
      <c r="C18" s="37"/>
      <c r="D18" s="38"/>
      <c r="E18" s="19">
        <v>7</v>
      </c>
      <c r="F18" s="16">
        <v>281</v>
      </c>
      <c r="G18" s="17">
        <v>282.8</v>
      </c>
      <c r="H18" s="30">
        <f t="shared" si="0"/>
        <v>0</v>
      </c>
      <c r="J18" s="20" t="s">
        <v>74</v>
      </c>
      <c r="K18" s="50"/>
      <c r="L18" s="53"/>
      <c r="M18" s="19">
        <v>7</v>
      </c>
      <c r="N18" s="16">
        <v>281</v>
      </c>
      <c r="O18" s="17">
        <v>445.90000000000003</v>
      </c>
      <c r="P18" s="30">
        <f t="shared" si="1"/>
        <v>0</v>
      </c>
    </row>
    <row r="19" spans="2:16" ht="15.6" x14ac:dyDescent="0.3">
      <c r="B19" s="20" t="s">
        <v>20</v>
      </c>
      <c r="C19" s="37"/>
      <c r="D19" s="38"/>
      <c r="E19" s="19">
        <v>8</v>
      </c>
      <c r="F19" s="16">
        <v>321</v>
      </c>
      <c r="G19" s="17">
        <v>323.2</v>
      </c>
      <c r="H19" s="30">
        <f t="shared" si="0"/>
        <v>0</v>
      </c>
      <c r="J19" s="20" t="s">
        <v>75</v>
      </c>
      <c r="K19" s="50"/>
      <c r="L19" s="53"/>
      <c r="M19" s="19">
        <v>8</v>
      </c>
      <c r="N19" s="16">
        <v>321</v>
      </c>
      <c r="O19" s="17">
        <v>509.6</v>
      </c>
      <c r="P19" s="30">
        <f t="shared" si="1"/>
        <v>0</v>
      </c>
    </row>
    <row r="20" spans="2:16" ht="15.6" x14ac:dyDescent="0.3">
      <c r="B20" s="20" t="s">
        <v>21</v>
      </c>
      <c r="C20" s="37"/>
      <c r="D20" s="38"/>
      <c r="E20" s="19">
        <v>9</v>
      </c>
      <c r="F20" s="16">
        <v>361</v>
      </c>
      <c r="G20" s="17">
        <v>363.59999999999997</v>
      </c>
      <c r="H20" s="30">
        <f t="shared" si="0"/>
        <v>0</v>
      </c>
      <c r="J20" s="20" t="s">
        <v>76</v>
      </c>
      <c r="K20" s="50"/>
      <c r="L20" s="53"/>
      <c r="M20" s="19">
        <v>9</v>
      </c>
      <c r="N20" s="16">
        <v>361</v>
      </c>
      <c r="O20" s="17">
        <v>573.30000000000007</v>
      </c>
      <c r="P20" s="30">
        <f t="shared" si="1"/>
        <v>0</v>
      </c>
    </row>
    <row r="21" spans="2:16" ht="15.6" x14ac:dyDescent="0.3">
      <c r="B21" s="20" t="s">
        <v>22</v>
      </c>
      <c r="C21" s="37"/>
      <c r="D21" s="38"/>
      <c r="E21" s="19">
        <v>10</v>
      </c>
      <c r="F21" s="16">
        <v>401</v>
      </c>
      <c r="G21" s="17">
        <v>404</v>
      </c>
      <c r="H21" s="30">
        <f t="shared" si="0"/>
        <v>0</v>
      </c>
      <c r="J21" s="20" t="s">
        <v>77</v>
      </c>
      <c r="K21" s="50"/>
      <c r="L21" s="53"/>
      <c r="M21" s="19">
        <v>10</v>
      </c>
      <c r="N21" s="16">
        <v>401</v>
      </c>
      <c r="O21" s="17">
        <v>637</v>
      </c>
      <c r="P21" s="30">
        <f t="shared" si="1"/>
        <v>0</v>
      </c>
    </row>
    <row r="22" spans="2:16" ht="15.6" x14ac:dyDescent="0.3">
      <c r="B22" s="20" t="s">
        <v>23</v>
      </c>
      <c r="C22" s="37"/>
      <c r="D22" s="38"/>
      <c r="E22" s="19">
        <v>11</v>
      </c>
      <c r="F22" s="16">
        <v>441</v>
      </c>
      <c r="G22" s="17">
        <v>444.4</v>
      </c>
      <c r="H22" s="30">
        <f t="shared" si="0"/>
        <v>0</v>
      </c>
      <c r="I22" s="18"/>
      <c r="J22" s="20" t="s">
        <v>78</v>
      </c>
      <c r="K22" s="50"/>
      <c r="L22" s="53"/>
      <c r="M22" s="19">
        <v>11</v>
      </c>
      <c r="N22" s="16">
        <v>441</v>
      </c>
      <c r="O22" s="17">
        <v>700.7</v>
      </c>
      <c r="P22" s="30">
        <f t="shared" si="1"/>
        <v>0</v>
      </c>
    </row>
    <row r="23" spans="2:16" ht="15.6" x14ac:dyDescent="0.3">
      <c r="B23" s="20" t="s">
        <v>24</v>
      </c>
      <c r="C23" s="37"/>
      <c r="D23" s="38"/>
      <c r="E23" s="19">
        <v>12</v>
      </c>
      <c r="F23" s="16">
        <v>481</v>
      </c>
      <c r="G23" s="17">
        <v>484.79999999999995</v>
      </c>
      <c r="H23" s="30">
        <f t="shared" si="0"/>
        <v>0</v>
      </c>
      <c r="J23" s="20" t="s">
        <v>79</v>
      </c>
      <c r="K23" s="50"/>
      <c r="L23" s="53"/>
      <c r="M23" s="19">
        <v>12</v>
      </c>
      <c r="N23" s="16">
        <v>481</v>
      </c>
      <c r="O23" s="17">
        <v>764.40000000000009</v>
      </c>
      <c r="P23" s="30">
        <f t="shared" si="1"/>
        <v>0</v>
      </c>
    </row>
    <row r="24" spans="2:16" ht="15.6" x14ac:dyDescent="0.3">
      <c r="B24" s="20" t="s">
        <v>25</v>
      </c>
      <c r="C24" s="37"/>
      <c r="D24" s="38"/>
      <c r="E24" s="19">
        <v>13</v>
      </c>
      <c r="F24" s="16">
        <v>521</v>
      </c>
      <c r="G24" s="17">
        <v>525.19999999999993</v>
      </c>
      <c r="H24" s="30">
        <f t="shared" si="0"/>
        <v>0</v>
      </c>
      <c r="J24" s="20" t="s">
        <v>80</v>
      </c>
      <c r="K24" s="50"/>
      <c r="L24" s="53"/>
      <c r="M24" s="19">
        <v>13</v>
      </c>
      <c r="N24" s="16">
        <v>521</v>
      </c>
      <c r="O24" s="17">
        <v>828.1</v>
      </c>
      <c r="P24" s="30">
        <f t="shared" si="1"/>
        <v>0</v>
      </c>
    </row>
    <row r="25" spans="2:16" ht="15.6" x14ac:dyDescent="0.3">
      <c r="B25" s="20" t="s">
        <v>26</v>
      </c>
      <c r="C25" s="37"/>
      <c r="D25" s="38"/>
      <c r="E25" s="19">
        <v>14</v>
      </c>
      <c r="F25" s="16">
        <v>561</v>
      </c>
      <c r="G25" s="17">
        <v>565.6</v>
      </c>
      <c r="H25" s="30">
        <f t="shared" si="0"/>
        <v>0</v>
      </c>
      <c r="J25" s="20" t="s">
        <v>81</v>
      </c>
      <c r="K25" s="50"/>
      <c r="L25" s="53"/>
      <c r="M25" s="19">
        <v>14</v>
      </c>
      <c r="N25" s="16">
        <v>561</v>
      </c>
      <c r="O25" s="17">
        <v>891.80000000000007</v>
      </c>
      <c r="P25" s="30">
        <f t="shared" si="1"/>
        <v>0</v>
      </c>
    </row>
    <row r="26" spans="2:16" ht="15.6" x14ac:dyDescent="0.3">
      <c r="B26" s="20" t="s">
        <v>27</v>
      </c>
      <c r="C26" s="37"/>
      <c r="D26" s="38"/>
      <c r="E26" s="19">
        <v>15</v>
      </c>
      <c r="F26" s="16">
        <v>601</v>
      </c>
      <c r="G26" s="17">
        <v>606</v>
      </c>
      <c r="H26" s="30">
        <f t="shared" si="0"/>
        <v>0</v>
      </c>
      <c r="J26" s="20" t="s">
        <v>82</v>
      </c>
      <c r="K26" s="50"/>
      <c r="L26" s="53"/>
      <c r="M26" s="19">
        <v>15</v>
      </c>
      <c r="N26" s="16">
        <v>601</v>
      </c>
      <c r="O26" s="17">
        <v>955.5</v>
      </c>
      <c r="P26" s="30">
        <f t="shared" si="1"/>
        <v>0</v>
      </c>
    </row>
    <row r="27" spans="2:16" ht="15.6" x14ac:dyDescent="0.3">
      <c r="B27" s="20" t="s">
        <v>28</v>
      </c>
      <c r="C27" s="37"/>
      <c r="D27" s="38"/>
      <c r="E27" s="19">
        <v>16</v>
      </c>
      <c r="F27" s="16">
        <v>641</v>
      </c>
      <c r="G27" s="17">
        <v>646.4</v>
      </c>
      <c r="H27" s="30">
        <f t="shared" si="0"/>
        <v>0</v>
      </c>
      <c r="J27" s="20" t="s">
        <v>83</v>
      </c>
      <c r="K27" s="50"/>
      <c r="L27" s="53"/>
      <c r="M27" s="19">
        <v>16</v>
      </c>
      <c r="N27" s="16">
        <v>641</v>
      </c>
      <c r="O27" s="17">
        <v>1019.2</v>
      </c>
      <c r="P27" s="30">
        <f t="shared" si="1"/>
        <v>0</v>
      </c>
    </row>
    <row r="28" spans="2:16" ht="15.6" x14ac:dyDescent="0.3">
      <c r="B28" s="20" t="s">
        <v>29</v>
      </c>
      <c r="C28" s="37"/>
      <c r="D28" s="38"/>
      <c r="E28" s="19">
        <v>17</v>
      </c>
      <c r="F28" s="16">
        <v>681</v>
      </c>
      <c r="G28" s="17">
        <v>686.8</v>
      </c>
      <c r="H28" s="30">
        <f t="shared" si="0"/>
        <v>0</v>
      </c>
      <c r="J28" s="20" t="s">
        <v>84</v>
      </c>
      <c r="K28" s="50"/>
      <c r="L28" s="53"/>
      <c r="M28" s="19">
        <v>17</v>
      </c>
      <c r="N28" s="16">
        <v>681</v>
      </c>
      <c r="O28" s="17">
        <v>1082.9000000000001</v>
      </c>
      <c r="P28" s="30">
        <f t="shared" si="1"/>
        <v>0</v>
      </c>
    </row>
    <row r="29" spans="2:16" ht="15.6" x14ac:dyDescent="0.3">
      <c r="B29" s="20" t="s">
        <v>30</v>
      </c>
      <c r="C29" s="37"/>
      <c r="D29" s="38"/>
      <c r="E29" s="19">
        <v>18</v>
      </c>
      <c r="F29" s="16">
        <v>721</v>
      </c>
      <c r="G29" s="17">
        <v>727.19999999999993</v>
      </c>
      <c r="H29" s="30">
        <f t="shared" si="0"/>
        <v>0</v>
      </c>
      <c r="J29" s="20" t="s">
        <v>85</v>
      </c>
      <c r="K29" s="50"/>
      <c r="L29" s="53"/>
      <c r="M29" s="19">
        <v>18</v>
      </c>
      <c r="N29" s="16">
        <v>721</v>
      </c>
      <c r="O29" s="17">
        <v>1146.6000000000001</v>
      </c>
      <c r="P29" s="30">
        <f t="shared" si="1"/>
        <v>0</v>
      </c>
    </row>
    <row r="30" spans="2:16" ht="15.6" x14ac:dyDescent="0.3">
      <c r="B30" s="20" t="s">
        <v>31</v>
      </c>
      <c r="C30" s="37"/>
      <c r="D30" s="38"/>
      <c r="E30" s="19">
        <v>19</v>
      </c>
      <c r="F30" s="16">
        <v>761</v>
      </c>
      <c r="G30" s="17">
        <v>767.6</v>
      </c>
      <c r="H30" s="30">
        <f t="shared" si="0"/>
        <v>0</v>
      </c>
      <c r="J30" s="20" t="s">
        <v>86</v>
      </c>
      <c r="K30" s="50"/>
      <c r="L30" s="53"/>
      <c r="M30" s="19">
        <v>19</v>
      </c>
      <c r="N30" s="16">
        <v>761</v>
      </c>
      <c r="O30" s="17">
        <v>1210.3</v>
      </c>
      <c r="P30" s="30">
        <f t="shared" si="1"/>
        <v>0</v>
      </c>
    </row>
    <row r="31" spans="2:16" ht="15.6" x14ac:dyDescent="0.3">
      <c r="B31" s="20" t="s">
        <v>32</v>
      </c>
      <c r="C31" s="37"/>
      <c r="D31" s="38"/>
      <c r="E31" s="19">
        <v>20</v>
      </c>
      <c r="F31" s="16">
        <v>801</v>
      </c>
      <c r="G31" s="17">
        <v>808</v>
      </c>
      <c r="H31" s="30">
        <f t="shared" si="0"/>
        <v>0</v>
      </c>
      <c r="J31" s="20" t="s">
        <v>87</v>
      </c>
      <c r="K31" s="50"/>
      <c r="L31" s="53"/>
      <c r="M31" s="19">
        <v>20</v>
      </c>
      <c r="N31" s="16">
        <v>801</v>
      </c>
      <c r="O31" s="17">
        <v>1274</v>
      </c>
      <c r="P31" s="30">
        <f t="shared" si="1"/>
        <v>0</v>
      </c>
    </row>
    <row r="32" spans="2:16" ht="15.6" x14ac:dyDescent="0.3">
      <c r="B32" s="20" t="s">
        <v>33</v>
      </c>
      <c r="C32" s="37"/>
      <c r="D32" s="38"/>
      <c r="E32" s="19">
        <v>21</v>
      </c>
      <c r="F32" s="16">
        <v>841</v>
      </c>
      <c r="G32" s="17">
        <v>848.4</v>
      </c>
      <c r="H32" s="30">
        <f t="shared" si="0"/>
        <v>0</v>
      </c>
      <c r="J32" s="20" t="s">
        <v>88</v>
      </c>
      <c r="K32" s="50"/>
      <c r="L32" s="53"/>
      <c r="M32" s="19">
        <v>21</v>
      </c>
      <c r="N32" s="16">
        <v>841</v>
      </c>
      <c r="O32" s="17">
        <v>1337.7</v>
      </c>
      <c r="P32" s="30">
        <f t="shared" si="1"/>
        <v>0</v>
      </c>
    </row>
    <row r="33" spans="2:16" ht="15.6" x14ac:dyDescent="0.3">
      <c r="B33" s="20" t="s">
        <v>34</v>
      </c>
      <c r="C33" s="37"/>
      <c r="D33" s="38"/>
      <c r="E33" s="19">
        <v>22</v>
      </c>
      <c r="F33" s="16">
        <v>881</v>
      </c>
      <c r="G33" s="17">
        <v>888.8</v>
      </c>
      <c r="H33" s="30">
        <f t="shared" si="0"/>
        <v>0</v>
      </c>
      <c r="J33" s="20" t="s">
        <v>89</v>
      </c>
      <c r="K33" s="50"/>
      <c r="L33" s="53"/>
      <c r="M33" s="19">
        <v>22</v>
      </c>
      <c r="N33" s="16">
        <v>881</v>
      </c>
      <c r="O33" s="17">
        <v>1401.4</v>
      </c>
      <c r="P33" s="30">
        <f t="shared" si="1"/>
        <v>0</v>
      </c>
    </row>
    <row r="34" spans="2:16" ht="15.6" x14ac:dyDescent="0.3">
      <c r="B34" s="20" t="s">
        <v>35</v>
      </c>
      <c r="C34" s="37"/>
      <c r="D34" s="38"/>
      <c r="E34" s="19">
        <v>23</v>
      </c>
      <c r="F34" s="16">
        <v>921</v>
      </c>
      <c r="G34" s="17">
        <v>929.19999999999993</v>
      </c>
      <c r="H34" s="30">
        <f t="shared" si="0"/>
        <v>0</v>
      </c>
      <c r="J34" s="20" t="s">
        <v>90</v>
      </c>
      <c r="K34" s="50"/>
      <c r="L34" s="53"/>
      <c r="M34" s="19">
        <v>23</v>
      </c>
      <c r="N34" s="16">
        <v>921</v>
      </c>
      <c r="O34" s="17">
        <v>1465.1000000000001</v>
      </c>
      <c r="P34" s="30">
        <f t="shared" si="1"/>
        <v>0</v>
      </c>
    </row>
    <row r="35" spans="2:16" ht="15.6" x14ac:dyDescent="0.3">
      <c r="B35" s="20" t="s">
        <v>36</v>
      </c>
      <c r="C35" s="37"/>
      <c r="D35" s="38"/>
      <c r="E35" s="19">
        <v>24</v>
      </c>
      <c r="F35" s="16">
        <v>961</v>
      </c>
      <c r="G35" s="17">
        <v>969.59999999999991</v>
      </c>
      <c r="H35" s="30">
        <f t="shared" si="0"/>
        <v>0</v>
      </c>
      <c r="J35" s="20" t="s">
        <v>91</v>
      </c>
      <c r="K35" s="50"/>
      <c r="L35" s="53"/>
      <c r="M35" s="19">
        <v>24</v>
      </c>
      <c r="N35" s="16">
        <v>961</v>
      </c>
      <c r="O35" s="17">
        <v>1528.8000000000002</v>
      </c>
      <c r="P35" s="30">
        <f t="shared" si="1"/>
        <v>0</v>
      </c>
    </row>
    <row r="36" spans="2:16" ht="15.6" x14ac:dyDescent="0.3">
      <c r="B36" s="20" t="s">
        <v>37</v>
      </c>
      <c r="C36" s="37"/>
      <c r="D36" s="38"/>
      <c r="E36" s="19">
        <v>25</v>
      </c>
      <c r="F36" s="16">
        <v>1001</v>
      </c>
      <c r="G36" s="17">
        <v>1010</v>
      </c>
      <c r="H36" s="30">
        <f t="shared" si="0"/>
        <v>0</v>
      </c>
      <c r="J36" s="20" t="s">
        <v>92</v>
      </c>
      <c r="K36" s="50"/>
      <c r="L36" s="53"/>
      <c r="M36" s="19">
        <v>25</v>
      </c>
      <c r="N36" s="16">
        <v>1001</v>
      </c>
      <c r="O36" s="17">
        <v>1592.5</v>
      </c>
      <c r="P36" s="30">
        <f t="shared" si="1"/>
        <v>0</v>
      </c>
    </row>
    <row r="37" spans="2:16" ht="15.6" x14ac:dyDescent="0.3">
      <c r="B37" s="20" t="s">
        <v>38</v>
      </c>
      <c r="C37" s="37"/>
      <c r="D37" s="38"/>
      <c r="E37" s="19">
        <v>26</v>
      </c>
      <c r="F37" s="16">
        <v>1041</v>
      </c>
      <c r="G37" s="17">
        <v>1050.3999999999999</v>
      </c>
      <c r="H37" s="30">
        <f t="shared" si="0"/>
        <v>0</v>
      </c>
      <c r="J37" s="20" t="s">
        <v>93</v>
      </c>
      <c r="K37" s="50"/>
      <c r="L37" s="53"/>
      <c r="M37" s="19">
        <v>26</v>
      </c>
      <c r="N37" s="16">
        <v>1041</v>
      </c>
      <c r="O37" s="17">
        <v>1656.2</v>
      </c>
      <c r="P37" s="30">
        <f t="shared" si="1"/>
        <v>0</v>
      </c>
    </row>
    <row r="38" spans="2:16" ht="15.6" x14ac:dyDescent="0.3">
      <c r="B38" s="20" t="s">
        <v>39</v>
      </c>
      <c r="C38" s="37"/>
      <c r="D38" s="38"/>
      <c r="E38" s="19">
        <v>27</v>
      </c>
      <c r="F38" s="16">
        <v>1081</v>
      </c>
      <c r="G38" s="17">
        <v>1090.8</v>
      </c>
      <c r="H38" s="30">
        <f t="shared" si="0"/>
        <v>0</v>
      </c>
      <c r="J38" s="20" t="s">
        <v>94</v>
      </c>
      <c r="K38" s="50"/>
      <c r="L38" s="53"/>
      <c r="M38" s="19">
        <v>27</v>
      </c>
      <c r="N38" s="16">
        <v>1081</v>
      </c>
      <c r="O38" s="17">
        <v>1719.9</v>
      </c>
      <c r="P38" s="30">
        <f t="shared" si="1"/>
        <v>0</v>
      </c>
    </row>
    <row r="39" spans="2:16" ht="15.6" x14ac:dyDescent="0.3">
      <c r="B39" s="20" t="s">
        <v>40</v>
      </c>
      <c r="C39" s="37"/>
      <c r="D39" s="38"/>
      <c r="E39" s="19">
        <v>28</v>
      </c>
      <c r="F39" s="16">
        <v>1121</v>
      </c>
      <c r="G39" s="17">
        <v>1131.2</v>
      </c>
      <c r="H39" s="30">
        <f t="shared" si="0"/>
        <v>0</v>
      </c>
      <c r="J39" s="20" t="s">
        <v>95</v>
      </c>
      <c r="K39" s="50"/>
      <c r="L39" s="53"/>
      <c r="M39" s="19">
        <v>28</v>
      </c>
      <c r="N39" s="16">
        <v>1121</v>
      </c>
      <c r="O39" s="17">
        <v>1783.6000000000001</v>
      </c>
      <c r="P39" s="30">
        <f t="shared" si="1"/>
        <v>0</v>
      </c>
    </row>
    <row r="40" spans="2:16" ht="15.6" x14ac:dyDescent="0.3">
      <c r="B40" s="20" t="s">
        <v>41</v>
      </c>
      <c r="C40" s="37"/>
      <c r="D40" s="38"/>
      <c r="E40" s="19">
        <v>29</v>
      </c>
      <c r="F40" s="16">
        <v>1161</v>
      </c>
      <c r="G40" s="17">
        <v>1171.5999999999999</v>
      </c>
      <c r="H40" s="30">
        <f t="shared" si="0"/>
        <v>0</v>
      </c>
      <c r="J40" s="20" t="s">
        <v>96</v>
      </c>
      <c r="K40" s="50"/>
      <c r="L40" s="53"/>
      <c r="M40" s="19">
        <v>29</v>
      </c>
      <c r="N40" s="16">
        <v>1161</v>
      </c>
      <c r="O40" s="17">
        <v>1847.3000000000002</v>
      </c>
      <c r="P40" s="30">
        <f t="shared" si="1"/>
        <v>0</v>
      </c>
    </row>
    <row r="41" spans="2:16" ht="15.6" x14ac:dyDescent="0.3">
      <c r="B41" s="20" t="s">
        <v>42</v>
      </c>
      <c r="C41" s="37"/>
      <c r="D41" s="38"/>
      <c r="E41" s="19">
        <v>30</v>
      </c>
      <c r="F41" s="16">
        <v>1201</v>
      </c>
      <c r="G41" s="17">
        <v>1212</v>
      </c>
      <c r="H41" s="30">
        <f t="shared" si="0"/>
        <v>0</v>
      </c>
      <c r="J41" s="20" t="s">
        <v>97</v>
      </c>
      <c r="K41" s="50"/>
      <c r="L41" s="53"/>
      <c r="M41" s="19">
        <v>30</v>
      </c>
      <c r="N41" s="16">
        <v>1201</v>
      </c>
      <c r="O41" s="17">
        <v>1911</v>
      </c>
      <c r="P41" s="30">
        <f t="shared" si="1"/>
        <v>0</v>
      </c>
    </row>
    <row r="42" spans="2:16" ht="15.6" x14ac:dyDescent="0.3">
      <c r="B42" s="20" t="s">
        <v>43</v>
      </c>
      <c r="C42" s="37"/>
      <c r="D42" s="38"/>
      <c r="E42" s="19">
        <v>31</v>
      </c>
      <c r="F42" s="16">
        <v>1241</v>
      </c>
      <c r="G42" s="17">
        <v>1252.3999999999999</v>
      </c>
      <c r="H42" s="30">
        <f t="shared" si="0"/>
        <v>0</v>
      </c>
      <c r="J42" s="20" t="s">
        <v>98</v>
      </c>
      <c r="K42" s="50"/>
      <c r="L42" s="53"/>
      <c r="M42" s="19">
        <v>31</v>
      </c>
      <c r="N42" s="16">
        <v>1241</v>
      </c>
      <c r="O42" s="17">
        <v>1974.7</v>
      </c>
      <c r="P42" s="30">
        <f t="shared" si="1"/>
        <v>0</v>
      </c>
    </row>
    <row r="43" spans="2:16" ht="15.6" x14ac:dyDescent="0.3">
      <c r="B43" s="20" t="s">
        <v>44</v>
      </c>
      <c r="C43" s="37"/>
      <c r="D43" s="38"/>
      <c r="E43" s="19">
        <v>32</v>
      </c>
      <c r="F43" s="16">
        <v>1281</v>
      </c>
      <c r="G43" s="17">
        <v>1292.8</v>
      </c>
      <c r="H43" s="30">
        <f t="shared" si="0"/>
        <v>0</v>
      </c>
      <c r="J43" s="20" t="s">
        <v>99</v>
      </c>
      <c r="K43" s="50"/>
      <c r="L43" s="53"/>
      <c r="M43" s="19">
        <v>32</v>
      </c>
      <c r="N43" s="16">
        <v>1281</v>
      </c>
      <c r="O43" s="17">
        <v>2038.4</v>
      </c>
      <c r="P43" s="30">
        <f t="shared" si="1"/>
        <v>0</v>
      </c>
    </row>
    <row r="44" spans="2:16" ht="15.6" x14ac:dyDescent="0.3">
      <c r="B44" s="20" t="s">
        <v>45</v>
      </c>
      <c r="C44" s="37"/>
      <c r="D44" s="38"/>
      <c r="E44" s="19">
        <v>33</v>
      </c>
      <c r="F44" s="16">
        <v>1321</v>
      </c>
      <c r="G44" s="17">
        <v>1333.2</v>
      </c>
      <c r="H44" s="30">
        <f t="shared" si="0"/>
        <v>0</v>
      </c>
      <c r="J44" s="20" t="s">
        <v>100</v>
      </c>
      <c r="K44" s="50"/>
      <c r="L44" s="53"/>
      <c r="M44" s="19">
        <v>33</v>
      </c>
      <c r="N44" s="16">
        <v>1321</v>
      </c>
      <c r="O44" s="17">
        <v>2102.1</v>
      </c>
      <c r="P44" s="30">
        <f t="shared" si="1"/>
        <v>0</v>
      </c>
    </row>
    <row r="45" spans="2:16" ht="15.6" x14ac:dyDescent="0.3">
      <c r="B45" s="20" t="s">
        <v>46</v>
      </c>
      <c r="C45" s="37"/>
      <c r="D45" s="38"/>
      <c r="E45" s="19">
        <v>34</v>
      </c>
      <c r="F45" s="16">
        <v>1361</v>
      </c>
      <c r="G45" s="17">
        <v>1373.6</v>
      </c>
      <c r="H45" s="30">
        <f t="shared" si="0"/>
        <v>0</v>
      </c>
      <c r="J45" s="20" t="s">
        <v>101</v>
      </c>
      <c r="K45" s="50"/>
      <c r="L45" s="53"/>
      <c r="M45" s="19">
        <v>34</v>
      </c>
      <c r="N45" s="16">
        <v>1361</v>
      </c>
      <c r="O45" s="17">
        <v>2165.8000000000002</v>
      </c>
      <c r="P45" s="30">
        <f t="shared" si="1"/>
        <v>0</v>
      </c>
    </row>
    <row r="46" spans="2:16" ht="15.6" x14ac:dyDescent="0.3">
      <c r="B46" s="20" t="s">
        <v>47</v>
      </c>
      <c r="C46" s="37"/>
      <c r="D46" s="38"/>
      <c r="E46" s="19">
        <v>35</v>
      </c>
      <c r="F46" s="16">
        <v>1401</v>
      </c>
      <c r="G46" s="17">
        <v>1414</v>
      </c>
      <c r="H46" s="30">
        <f t="shared" si="0"/>
        <v>0</v>
      </c>
      <c r="J46" s="20" t="s">
        <v>102</v>
      </c>
      <c r="K46" s="50"/>
      <c r="L46" s="53"/>
      <c r="M46" s="19">
        <v>35</v>
      </c>
      <c r="N46" s="16">
        <v>1401</v>
      </c>
      <c r="O46" s="17">
        <v>2229.5</v>
      </c>
      <c r="P46" s="30">
        <f t="shared" si="1"/>
        <v>0</v>
      </c>
    </row>
    <row r="47" spans="2:16" ht="15.6" x14ac:dyDescent="0.3">
      <c r="B47" s="20" t="s">
        <v>48</v>
      </c>
      <c r="C47" s="37"/>
      <c r="D47" s="38"/>
      <c r="E47" s="19">
        <v>36</v>
      </c>
      <c r="F47" s="16">
        <v>1441</v>
      </c>
      <c r="G47" s="17">
        <v>1454.3999999999999</v>
      </c>
      <c r="H47" s="30">
        <f t="shared" si="0"/>
        <v>0</v>
      </c>
      <c r="J47" s="20" t="s">
        <v>103</v>
      </c>
      <c r="K47" s="50"/>
      <c r="L47" s="53"/>
      <c r="M47" s="19">
        <v>36</v>
      </c>
      <c r="N47" s="16">
        <v>1441</v>
      </c>
      <c r="O47" s="17">
        <v>2293.2000000000003</v>
      </c>
      <c r="P47" s="30">
        <f t="shared" si="1"/>
        <v>0</v>
      </c>
    </row>
    <row r="48" spans="2:16" ht="15.6" x14ac:dyDescent="0.3">
      <c r="B48" s="20" t="s">
        <v>49</v>
      </c>
      <c r="C48" s="37"/>
      <c r="D48" s="38"/>
      <c r="E48" s="19">
        <v>37</v>
      </c>
      <c r="F48" s="16">
        <v>1481</v>
      </c>
      <c r="G48" s="17">
        <v>1494.8</v>
      </c>
      <c r="H48" s="30">
        <f t="shared" si="0"/>
        <v>0</v>
      </c>
      <c r="J48" s="20" t="s">
        <v>104</v>
      </c>
      <c r="K48" s="50"/>
      <c r="L48" s="53"/>
      <c r="M48" s="19">
        <v>37</v>
      </c>
      <c r="N48" s="16">
        <v>1481</v>
      </c>
      <c r="O48" s="17">
        <v>2356.9</v>
      </c>
      <c r="P48" s="30">
        <f t="shared" si="1"/>
        <v>0</v>
      </c>
    </row>
    <row r="49" spans="2:16" ht="15.6" x14ac:dyDescent="0.3">
      <c r="B49" s="20" t="s">
        <v>50</v>
      </c>
      <c r="C49" s="37"/>
      <c r="D49" s="38"/>
      <c r="E49" s="19">
        <v>38</v>
      </c>
      <c r="F49" s="16">
        <v>1521</v>
      </c>
      <c r="G49" s="17">
        <v>1535.2</v>
      </c>
      <c r="H49" s="30">
        <f t="shared" si="0"/>
        <v>0</v>
      </c>
      <c r="J49" s="20" t="s">
        <v>105</v>
      </c>
      <c r="K49" s="50"/>
      <c r="L49" s="53"/>
      <c r="M49" s="19">
        <v>38</v>
      </c>
      <c r="N49" s="16">
        <v>1521</v>
      </c>
      <c r="O49" s="17">
        <v>2420.6</v>
      </c>
      <c r="P49" s="30">
        <f t="shared" si="1"/>
        <v>0</v>
      </c>
    </row>
    <row r="50" spans="2:16" ht="15.6" x14ac:dyDescent="0.3">
      <c r="B50" s="20" t="s">
        <v>51</v>
      </c>
      <c r="C50" s="37"/>
      <c r="D50" s="38"/>
      <c r="E50" s="19">
        <v>39</v>
      </c>
      <c r="F50" s="16">
        <v>1561</v>
      </c>
      <c r="G50" s="17">
        <v>1575.6</v>
      </c>
      <c r="H50" s="30">
        <f t="shared" si="0"/>
        <v>0</v>
      </c>
      <c r="J50" s="20" t="s">
        <v>106</v>
      </c>
      <c r="K50" s="50"/>
      <c r="L50" s="53"/>
      <c r="M50" s="19">
        <v>39</v>
      </c>
      <c r="N50" s="16">
        <v>1561</v>
      </c>
      <c r="O50" s="17">
        <v>2484.3000000000002</v>
      </c>
      <c r="P50" s="30">
        <f t="shared" si="1"/>
        <v>0</v>
      </c>
    </row>
    <row r="51" spans="2:16" ht="15.6" x14ac:dyDescent="0.3">
      <c r="B51" s="20" t="s">
        <v>52</v>
      </c>
      <c r="C51" s="37"/>
      <c r="D51" s="38"/>
      <c r="E51" s="19">
        <v>40</v>
      </c>
      <c r="F51" s="16">
        <v>1601</v>
      </c>
      <c r="G51" s="17">
        <v>1616</v>
      </c>
      <c r="H51" s="30">
        <f t="shared" si="0"/>
        <v>0</v>
      </c>
      <c r="J51" s="20" t="s">
        <v>107</v>
      </c>
      <c r="K51" s="50"/>
      <c r="L51" s="53"/>
      <c r="M51" s="19">
        <v>40</v>
      </c>
      <c r="N51" s="16">
        <v>1601</v>
      </c>
      <c r="O51" s="17">
        <v>2548</v>
      </c>
      <c r="P51" s="30">
        <f t="shared" si="1"/>
        <v>0</v>
      </c>
    </row>
    <row r="52" spans="2:16" ht="15.6" x14ac:dyDescent="0.3">
      <c r="B52" s="20" t="s">
        <v>53</v>
      </c>
      <c r="C52" s="37"/>
      <c r="D52" s="38"/>
      <c r="E52" s="19">
        <v>41</v>
      </c>
      <c r="F52" s="16">
        <v>1641</v>
      </c>
      <c r="G52" s="17">
        <v>1656.3999999999999</v>
      </c>
      <c r="H52" s="30">
        <f t="shared" si="0"/>
        <v>0</v>
      </c>
      <c r="J52" s="20" t="s">
        <v>108</v>
      </c>
      <c r="K52" s="50"/>
      <c r="L52" s="53"/>
      <c r="M52" s="19">
        <v>41</v>
      </c>
      <c r="N52" s="16">
        <v>1641</v>
      </c>
      <c r="O52" s="17">
        <v>2611.7000000000003</v>
      </c>
      <c r="P52" s="30">
        <f t="shared" si="1"/>
        <v>0</v>
      </c>
    </row>
    <row r="53" spans="2:16" ht="15.6" x14ac:dyDescent="0.3">
      <c r="B53" s="20" t="s">
        <v>54</v>
      </c>
      <c r="C53" s="37"/>
      <c r="D53" s="38"/>
      <c r="E53" s="19">
        <v>42</v>
      </c>
      <c r="F53" s="16">
        <v>1681</v>
      </c>
      <c r="G53" s="17">
        <v>1696.8</v>
      </c>
      <c r="H53" s="30">
        <f t="shared" si="0"/>
        <v>0</v>
      </c>
      <c r="J53" s="20" t="s">
        <v>109</v>
      </c>
      <c r="K53" s="50"/>
      <c r="L53" s="53"/>
      <c r="M53" s="19">
        <v>42</v>
      </c>
      <c r="N53" s="16">
        <v>1681</v>
      </c>
      <c r="O53" s="17">
        <v>2675.4</v>
      </c>
      <c r="P53" s="30">
        <f t="shared" si="1"/>
        <v>0</v>
      </c>
    </row>
    <row r="54" spans="2:16" ht="15.6" x14ac:dyDescent="0.3">
      <c r="B54" s="20" t="s">
        <v>55</v>
      </c>
      <c r="C54" s="37"/>
      <c r="D54" s="38"/>
      <c r="E54" s="19">
        <v>43</v>
      </c>
      <c r="F54" s="16">
        <v>1721</v>
      </c>
      <c r="G54" s="17">
        <v>1737.2</v>
      </c>
      <c r="H54" s="30">
        <f t="shared" si="0"/>
        <v>0</v>
      </c>
      <c r="J54" s="20" t="s">
        <v>110</v>
      </c>
      <c r="K54" s="50"/>
      <c r="L54" s="53"/>
      <c r="M54" s="19">
        <v>43</v>
      </c>
      <c r="N54" s="16">
        <v>1721</v>
      </c>
      <c r="O54" s="17">
        <v>2739.1</v>
      </c>
      <c r="P54" s="30">
        <f t="shared" si="1"/>
        <v>0</v>
      </c>
    </row>
    <row r="55" spans="2:16" ht="15.6" x14ac:dyDescent="0.3">
      <c r="B55" s="20" t="s">
        <v>56</v>
      </c>
      <c r="C55" s="37"/>
      <c r="D55" s="38"/>
      <c r="E55" s="19">
        <v>44</v>
      </c>
      <c r="F55" s="16">
        <v>1761</v>
      </c>
      <c r="G55" s="17">
        <v>1777.6</v>
      </c>
      <c r="H55" s="30">
        <f t="shared" si="0"/>
        <v>0</v>
      </c>
      <c r="J55" s="20" t="s">
        <v>111</v>
      </c>
      <c r="K55" s="50"/>
      <c r="L55" s="53"/>
      <c r="M55" s="19">
        <v>44</v>
      </c>
      <c r="N55" s="16">
        <v>1761</v>
      </c>
      <c r="O55" s="17">
        <v>2802.8</v>
      </c>
      <c r="P55" s="30">
        <f t="shared" si="1"/>
        <v>0</v>
      </c>
    </row>
    <row r="56" spans="2:16" ht="15.6" x14ac:dyDescent="0.3">
      <c r="B56" s="20" t="s">
        <v>57</v>
      </c>
      <c r="C56" s="37"/>
      <c r="D56" s="38"/>
      <c r="E56" s="19">
        <v>45</v>
      </c>
      <c r="F56" s="16">
        <v>1801</v>
      </c>
      <c r="G56" s="17">
        <v>1818</v>
      </c>
      <c r="H56" s="30">
        <f t="shared" si="0"/>
        <v>0</v>
      </c>
      <c r="J56" s="20" t="s">
        <v>112</v>
      </c>
      <c r="K56" s="50"/>
      <c r="L56" s="53"/>
      <c r="M56" s="19">
        <v>45</v>
      </c>
      <c r="N56" s="16">
        <v>1801</v>
      </c>
      <c r="O56" s="17">
        <v>2866.5</v>
      </c>
      <c r="P56" s="30">
        <f t="shared" si="1"/>
        <v>0</v>
      </c>
    </row>
    <row r="57" spans="2:16" ht="15.6" x14ac:dyDescent="0.3">
      <c r="B57" s="20" t="s">
        <v>58</v>
      </c>
      <c r="C57" s="37"/>
      <c r="D57" s="38"/>
      <c r="E57" s="19">
        <v>46</v>
      </c>
      <c r="F57" s="16">
        <v>1841</v>
      </c>
      <c r="G57" s="17">
        <v>1858.3999999999999</v>
      </c>
      <c r="H57" s="30">
        <f t="shared" si="0"/>
        <v>0</v>
      </c>
      <c r="J57" s="20" t="s">
        <v>113</v>
      </c>
      <c r="K57" s="50"/>
      <c r="L57" s="53"/>
      <c r="M57" s="19">
        <v>46</v>
      </c>
      <c r="N57" s="16">
        <v>1841</v>
      </c>
      <c r="O57" s="17">
        <v>2930.2000000000003</v>
      </c>
      <c r="P57" s="30">
        <f t="shared" si="1"/>
        <v>0</v>
      </c>
    </row>
    <row r="58" spans="2:16" ht="15.6" x14ac:dyDescent="0.3">
      <c r="B58" s="20" t="s">
        <v>59</v>
      </c>
      <c r="C58" s="37"/>
      <c r="D58" s="38"/>
      <c r="E58" s="19">
        <v>47</v>
      </c>
      <c r="F58" s="16">
        <v>1881</v>
      </c>
      <c r="G58" s="17">
        <v>1898.8</v>
      </c>
      <c r="H58" s="30">
        <f t="shared" si="0"/>
        <v>0</v>
      </c>
      <c r="J58" s="20" t="s">
        <v>114</v>
      </c>
      <c r="K58" s="50"/>
      <c r="L58" s="53"/>
      <c r="M58" s="19">
        <v>47</v>
      </c>
      <c r="N58" s="16">
        <v>1881</v>
      </c>
      <c r="O58" s="17">
        <v>2993.9</v>
      </c>
      <c r="P58" s="30">
        <f t="shared" si="1"/>
        <v>0</v>
      </c>
    </row>
    <row r="59" spans="2:16" ht="15.6" x14ac:dyDescent="0.3">
      <c r="B59" s="20" t="s">
        <v>60</v>
      </c>
      <c r="C59" s="37"/>
      <c r="D59" s="38"/>
      <c r="E59" s="19">
        <v>48</v>
      </c>
      <c r="F59" s="16">
        <v>1921</v>
      </c>
      <c r="G59" s="17">
        <v>1939.1999999999998</v>
      </c>
      <c r="H59" s="30">
        <f t="shared" si="0"/>
        <v>0</v>
      </c>
      <c r="J59" s="20" t="s">
        <v>115</v>
      </c>
      <c r="K59" s="50"/>
      <c r="L59" s="53"/>
      <c r="M59" s="19">
        <v>48</v>
      </c>
      <c r="N59" s="16">
        <v>1921</v>
      </c>
      <c r="O59" s="17">
        <v>3057.6000000000004</v>
      </c>
      <c r="P59" s="30">
        <f t="shared" si="1"/>
        <v>0</v>
      </c>
    </row>
    <row r="60" spans="2:16" ht="15.6" x14ac:dyDescent="0.3">
      <c r="B60" s="20" t="s">
        <v>61</v>
      </c>
      <c r="C60" s="37"/>
      <c r="D60" s="38"/>
      <c r="E60" s="19">
        <v>49</v>
      </c>
      <c r="F60" s="16">
        <v>1961</v>
      </c>
      <c r="G60" s="17">
        <v>1979.6</v>
      </c>
      <c r="H60" s="30">
        <f t="shared" si="0"/>
        <v>0</v>
      </c>
      <c r="J60" s="20" t="s">
        <v>116</v>
      </c>
      <c r="K60" s="50"/>
      <c r="L60" s="53"/>
      <c r="M60" s="19">
        <v>49</v>
      </c>
      <c r="N60" s="16">
        <v>1961</v>
      </c>
      <c r="O60" s="17">
        <v>3121.3</v>
      </c>
      <c r="P60" s="30">
        <f t="shared" si="1"/>
        <v>0</v>
      </c>
    </row>
    <row r="61" spans="2:16" ht="15.6" x14ac:dyDescent="0.3">
      <c r="B61" s="20" t="s">
        <v>62</v>
      </c>
      <c r="C61" s="37"/>
      <c r="D61" s="38"/>
      <c r="E61" s="19">
        <v>50</v>
      </c>
      <c r="F61" s="16">
        <v>2001</v>
      </c>
      <c r="G61" s="17">
        <v>2020</v>
      </c>
      <c r="H61" s="30">
        <f t="shared" si="0"/>
        <v>0</v>
      </c>
      <c r="J61" s="20" t="s">
        <v>117</v>
      </c>
      <c r="K61" s="50"/>
      <c r="L61" s="53"/>
      <c r="M61" s="19">
        <v>50</v>
      </c>
      <c r="N61" s="16">
        <v>2001</v>
      </c>
      <c r="O61" s="17">
        <v>3185</v>
      </c>
      <c r="P61" s="30">
        <f t="shared" si="1"/>
        <v>0</v>
      </c>
    </row>
    <row r="62" spans="2:16" ht="15.6" x14ac:dyDescent="0.3">
      <c r="B62" s="20" t="s">
        <v>63</v>
      </c>
      <c r="C62" s="37"/>
      <c r="D62" s="38"/>
      <c r="E62" s="19">
        <v>51</v>
      </c>
      <c r="F62" s="16">
        <v>2041</v>
      </c>
      <c r="G62" s="17">
        <v>2060.4</v>
      </c>
      <c r="H62" s="30">
        <f t="shared" si="0"/>
        <v>0</v>
      </c>
      <c r="J62" s="20" t="s">
        <v>118</v>
      </c>
      <c r="K62" s="50"/>
      <c r="L62" s="53"/>
      <c r="M62" s="19">
        <v>51</v>
      </c>
      <c r="N62" s="16">
        <v>2041</v>
      </c>
      <c r="O62" s="17">
        <v>3248.7000000000003</v>
      </c>
      <c r="P62" s="30">
        <f t="shared" si="1"/>
        <v>0</v>
      </c>
    </row>
    <row r="63" spans="2:16" ht="15.6" x14ac:dyDescent="0.3">
      <c r="B63" s="20" t="s">
        <v>64</v>
      </c>
      <c r="C63" s="37"/>
      <c r="D63" s="38"/>
      <c r="E63" s="19">
        <v>52</v>
      </c>
      <c r="F63" s="16">
        <v>2081</v>
      </c>
      <c r="G63" s="17">
        <v>2100.7999999999997</v>
      </c>
      <c r="H63" s="30">
        <f t="shared" si="0"/>
        <v>0</v>
      </c>
      <c r="J63" s="55" t="s">
        <v>119</v>
      </c>
      <c r="K63" s="51"/>
      <c r="L63" s="54"/>
      <c r="M63" s="36">
        <v>52</v>
      </c>
      <c r="N63" s="35">
        <v>2081</v>
      </c>
      <c r="O63" s="71">
        <v>3312.4</v>
      </c>
      <c r="P63" s="56">
        <f t="shared" si="1"/>
        <v>0</v>
      </c>
    </row>
    <row r="64" spans="2:16" ht="15.6" x14ac:dyDescent="0.3">
      <c r="B64" s="20" t="s">
        <v>65</v>
      </c>
      <c r="C64" s="37"/>
      <c r="D64" s="38"/>
      <c r="E64" s="19">
        <v>53</v>
      </c>
      <c r="F64" s="16">
        <v>2121</v>
      </c>
      <c r="G64" s="17">
        <v>2141.1999999999998</v>
      </c>
      <c r="H64" s="30">
        <f t="shared" si="0"/>
        <v>0</v>
      </c>
      <c r="J64" s="64"/>
      <c r="K64" s="65"/>
      <c r="L64" s="66"/>
      <c r="M64" s="67"/>
      <c r="N64" s="68"/>
      <c r="O64" s="69"/>
      <c r="P64" s="70"/>
    </row>
    <row r="65" spans="2:16" ht="15.6" x14ac:dyDescent="0.3">
      <c r="B65" s="20" t="s">
        <v>66</v>
      </c>
      <c r="C65" s="37"/>
      <c r="D65" s="38"/>
      <c r="E65" s="19">
        <v>54</v>
      </c>
      <c r="F65" s="16">
        <v>2161</v>
      </c>
      <c r="G65" s="17">
        <v>2181.6</v>
      </c>
      <c r="H65" s="30">
        <f t="shared" si="0"/>
        <v>0</v>
      </c>
      <c r="J65" s="57"/>
      <c r="K65" s="58"/>
      <c r="L65" s="59"/>
      <c r="M65" s="60"/>
      <c r="N65" s="61"/>
      <c r="O65" s="62"/>
      <c r="P65" s="63"/>
    </row>
    <row r="66" spans="2:16" ht="15.6" x14ac:dyDescent="0.3">
      <c r="B66" s="20" t="s">
        <v>67</v>
      </c>
      <c r="C66" s="37"/>
      <c r="D66" s="38"/>
      <c r="E66" s="19">
        <v>55</v>
      </c>
      <c r="F66" s="16">
        <v>2201</v>
      </c>
      <c r="G66" s="17">
        <v>2222</v>
      </c>
      <c r="H66" s="30">
        <f t="shared" si="0"/>
        <v>0</v>
      </c>
      <c r="J66" s="57"/>
      <c r="K66" s="58"/>
      <c r="L66" s="59"/>
      <c r="M66" s="60"/>
      <c r="N66" s="61"/>
      <c r="O66" s="62"/>
      <c r="P66" s="63"/>
    </row>
    <row r="67" spans="2:16" ht="15.6" x14ac:dyDescent="0.3">
      <c r="B67" s="20" t="s">
        <v>68</v>
      </c>
      <c r="C67" s="37"/>
      <c r="D67" s="38"/>
      <c r="E67" s="19">
        <v>56</v>
      </c>
      <c r="F67" s="16">
        <v>2241</v>
      </c>
      <c r="G67" s="17">
        <v>2262.4</v>
      </c>
      <c r="H67" s="30">
        <f t="shared" si="0"/>
        <v>0</v>
      </c>
      <c r="J67" s="57"/>
      <c r="K67" s="58"/>
      <c r="L67" s="59"/>
      <c r="M67" s="60"/>
      <c r="N67" s="61"/>
      <c r="O67" s="62"/>
      <c r="P67" s="63"/>
    </row>
  </sheetData>
  <mergeCells count="20">
    <mergeCell ref="K14:K63"/>
    <mergeCell ref="L14:L63"/>
    <mergeCell ref="J11:P11"/>
    <mergeCell ref="J12:J13"/>
    <mergeCell ref="K12:K13"/>
    <mergeCell ref="L12:L13"/>
    <mergeCell ref="M12:M13"/>
    <mergeCell ref="N12:N13"/>
    <mergeCell ref="O12:O13"/>
    <mergeCell ref="P12:P13"/>
    <mergeCell ref="C14:C67"/>
    <mergeCell ref="D14:D67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A36A0-B019-4446-8B71-E66926855296}">
  <dimension ref="B2:P67"/>
  <sheetViews>
    <sheetView topLeftCell="A10" workbookViewId="0">
      <selection activeCell="A15" sqref="A15"/>
    </sheetView>
  </sheetViews>
  <sheetFormatPr defaultRowHeight="14.4" x14ac:dyDescent="0.3"/>
  <cols>
    <col min="1" max="1" width="5.109375" customWidth="1"/>
    <col min="2" max="2" width="24.109375" customWidth="1"/>
    <col min="3" max="3" width="12.33203125" customWidth="1"/>
    <col min="4" max="4" width="9.88671875" customWidth="1"/>
    <col min="6" max="6" width="8.109375" customWidth="1"/>
    <col min="7" max="7" width="21" customWidth="1"/>
    <col min="8" max="8" width="17.88671875" customWidth="1"/>
    <col min="9" max="9" width="10.44140625" customWidth="1"/>
    <col min="10" max="10" width="26.3320312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13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39" t="s">
        <v>175</v>
      </c>
      <c r="C11" s="40"/>
      <c r="D11" s="40"/>
      <c r="E11" s="40"/>
      <c r="F11" s="40"/>
      <c r="G11" s="40"/>
      <c r="H11" s="40"/>
      <c r="J11" s="39" t="s">
        <v>176</v>
      </c>
      <c r="K11" s="40"/>
      <c r="L11" s="40"/>
      <c r="M11" s="40"/>
      <c r="N11" s="40"/>
      <c r="O11" s="40"/>
      <c r="P11" s="40"/>
    </row>
    <row r="12" spans="2:16" ht="15" customHeight="1" x14ac:dyDescent="0.3">
      <c r="B12" s="41" t="s">
        <v>5</v>
      </c>
      <c r="C12" s="43" t="s">
        <v>6</v>
      </c>
      <c r="D12" s="43" t="s">
        <v>7</v>
      </c>
      <c r="E12" s="43" t="s">
        <v>8</v>
      </c>
      <c r="F12" s="45" t="s">
        <v>9</v>
      </c>
      <c r="G12" s="46" t="s">
        <v>10</v>
      </c>
      <c r="H12" s="48" t="s">
        <v>11</v>
      </c>
      <c r="J12" s="41" t="s">
        <v>5</v>
      </c>
      <c r="K12" s="43" t="s">
        <v>6</v>
      </c>
      <c r="L12" s="43" t="s">
        <v>7</v>
      </c>
      <c r="M12" s="43" t="s">
        <v>8</v>
      </c>
      <c r="N12" s="45" t="s">
        <v>9</v>
      </c>
      <c r="O12" s="46" t="s">
        <v>10</v>
      </c>
      <c r="P12" s="48" t="s">
        <v>11</v>
      </c>
    </row>
    <row r="13" spans="2:16" ht="33" customHeight="1" x14ac:dyDescent="0.3">
      <c r="B13" s="42"/>
      <c r="C13" s="44"/>
      <c r="D13" s="44"/>
      <c r="E13" s="44"/>
      <c r="F13" s="43"/>
      <c r="G13" s="47"/>
      <c r="H13" s="48"/>
      <c r="J13" s="42"/>
      <c r="K13" s="44"/>
      <c r="L13" s="44"/>
      <c r="M13" s="44"/>
      <c r="N13" s="43"/>
      <c r="O13" s="47"/>
      <c r="P13" s="48"/>
    </row>
    <row r="14" spans="2:16" ht="15.6" x14ac:dyDescent="0.3">
      <c r="B14" s="20" t="s">
        <v>121</v>
      </c>
      <c r="C14" s="49">
        <v>500</v>
      </c>
      <c r="D14" s="52">
        <v>63</v>
      </c>
      <c r="E14" s="32">
        <v>3</v>
      </c>
      <c r="F14" s="19">
        <v>121</v>
      </c>
      <c r="G14" s="33">
        <v>172.5</v>
      </c>
      <c r="H14" s="30">
        <f>G14*POWER((($F$4+$F$6)/2-$F$8)/70,1.25)</f>
        <v>0</v>
      </c>
      <c r="I14" s="22"/>
      <c r="J14" s="20" t="s">
        <v>121</v>
      </c>
      <c r="K14" s="37">
        <v>500</v>
      </c>
      <c r="L14" s="38">
        <v>94</v>
      </c>
      <c r="M14" s="32">
        <v>3</v>
      </c>
      <c r="N14" s="19">
        <v>121</v>
      </c>
      <c r="O14" s="33">
        <v>267</v>
      </c>
      <c r="P14" s="30">
        <f>O14*POWER((($F$4+$F$6)/2-$F$8)/70,1.28)</f>
        <v>0</v>
      </c>
    </row>
    <row r="15" spans="2:16" ht="15.6" x14ac:dyDescent="0.3">
      <c r="B15" s="20" t="s">
        <v>122</v>
      </c>
      <c r="C15" s="50"/>
      <c r="D15" s="53"/>
      <c r="E15" s="32">
        <v>4</v>
      </c>
      <c r="F15" s="19">
        <v>161</v>
      </c>
      <c r="G15" s="33">
        <v>230</v>
      </c>
      <c r="H15" s="30">
        <f t="shared" ref="H15:H67" si="0">G15*POWER((($F$4+$F$6)/2-$F$8)/70,1.25)</f>
        <v>0</v>
      </c>
      <c r="I15" s="22"/>
      <c r="J15" s="20" t="s">
        <v>122</v>
      </c>
      <c r="K15" s="37"/>
      <c r="L15" s="38"/>
      <c r="M15" s="32">
        <v>4</v>
      </c>
      <c r="N15" s="19">
        <v>161</v>
      </c>
      <c r="O15" s="33">
        <v>356</v>
      </c>
      <c r="P15" s="30">
        <f t="shared" ref="P15:P46" si="1">O15*POWER((($F$4+$F$6)/2-$F$8)/70,1.28)</f>
        <v>0</v>
      </c>
    </row>
    <row r="16" spans="2:16" ht="15.6" x14ac:dyDescent="0.3">
      <c r="B16" s="20" t="s">
        <v>123</v>
      </c>
      <c r="C16" s="50"/>
      <c r="D16" s="53"/>
      <c r="E16" s="32">
        <v>5</v>
      </c>
      <c r="F16" s="19">
        <v>201</v>
      </c>
      <c r="G16" s="33">
        <v>287.5</v>
      </c>
      <c r="H16" s="30">
        <f t="shared" si="0"/>
        <v>0</v>
      </c>
      <c r="I16" s="22"/>
      <c r="J16" s="20" t="s">
        <v>123</v>
      </c>
      <c r="K16" s="37"/>
      <c r="L16" s="38"/>
      <c r="M16" s="32">
        <v>5</v>
      </c>
      <c r="N16" s="19">
        <v>201</v>
      </c>
      <c r="O16" s="33">
        <v>445</v>
      </c>
      <c r="P16" s="30">
        <f t="shared" si="1"/>
        <v>0</v>
      </c>
    </row>
    <row r="17" spans="2:16" ht="15.6" x14ac:dyDescent="0.3">
      <c r="B17" s="20" t="s">
        <v>124</v>
      </c>
      <c r="C17" s="50"/>
      <c r="D17" s="53"/>
      <c r="E17" s="32">
        <v>6</v>
      </c>
      <c r="F17" s="19">
        <v>241</v>
      </c>
      <c r="G17" s="33">
        <v>345</v>
      </c>
      <c r="H17" s="30">
        <f t="shared" si="0"/>
        <v>0</v>
      </c>
      <c r="I17" s="22"/>
      <c r="J17" s="20" t="s">
        <v>124</v>
      </c>
      <c r="K17" s="37"/>
      <c r="L17" s="38"/>
      <c r="M17" s="32">
        <v>6</v>
      </c>
      <c r="N17" s="19">
        <v>241</v>
      </c>
      <c r="O17" s="33">
        <v>534</v>
      </c>
      <c r="P17" s="30">
        <f t="shared" si="1"/>
        <v>0</v>
      </c>
    </row>
    <row r="18" spans="2:16" ht="15.6" x14ac:dyDescent="0.3">
      <c r="B18" s="20" t="s">
        <v>125</v>
      </c>
      <c r="C18" s="50"/>
      <c r="D18" s="53"/>
      <c r="E18" s="32">
        <v>7</v>
      </c>
      <c r="F18" s="16">
        <v>281</v>
      </c>
      <c r="G18" s="34">
        <v>402.5</v>
      </c>
      <c r="H18" s="30">
        <f t="shared" si="0"/>
        <v>0</v>
      </c>
      <c r="J18" s="20" t="s">
        <v>125</v>
      </c>
      <c r="K18" s="37"/>
      <c r="L18" s="38"/>
      <c r="M18" s="32">
        <v>7</v>
      </c>
      <c r="N18" s="16">
        <v>281</v>
      </c>
      <c r="O18" s="34">
        <v>623</v>
      </c>
      <c r="P18" s="30">
        <f t="shared" si="1"/>
        <v>0</v>
      </c>
    </row>
    <row r="19" spans="2:16" ht="15.6" x14ac:dyDescent="0.3">
      <c r="B19" s="20" t="s">
        <v>126</v>
      </c>
      <c r="C19" s="50"/>
      <c r="D19" s="53"/>
      <c r="E19" s="32">
        <v>8</v>
      </c>
      <c r="F19" s="16">
        <v>321</v>
      </c>
      <c r="G19" s="34">
        <v>460</v>
      </c>
      <c r="H19" s="30">
        <f t="shared" si="0"/>
        <v>0</v>
      </c>
      <c r="J19" s="20" t="s">
        <v>126</v>
      </c>
      <c r="K19" s="37"/>
      <c r="L19" s="38"/>
      <c r="M19" s="32">
        <v>8</v>
      </c>
      <c r="N19" s="16">
        <v>321</v>
      </c>
      <c r="O19" s="34">
        <v>712</v>
      </c>
      <c r="P19" s="30">
        <f t="shared" si="1"/>
        <v>0</v>
      </c>
    </row>
    <row r="20" spans="2:16" ht="15.6" x14ac:dyDescent="0.3">
      <c r="B20" s="20" t="s">
        <v>127</v>
      </c>
      <c r="C20" s="50"/>
      <c r="D20" s="53"/>
      <c r="E20" s="32">
        <v>9</v>
      </c>
      <c r="F20" s="16">
        <v>361</v>
      </c>
      <c r="G20" s="34">
        <v>517.5</v>
      </c>
      <c r="H20" s="30">
        <f t="shared" si="0"/>
        <v>0</v>
      </c>
      <c r="J20" s="20" t="s">
        <v>127</v>
      </c>
      <c r="K20" s="37"/>
      <c r="L20" s="38"/>
      <c r="M20" s="32">
        <v>9</v>
      </c>
      <c r="N20" s="16">
        <v>361</v>
      </c>
      <c r="O20" s="34">
        <v>801</v>
      </c>
      <c r="P20" s="30">
        <f t="shared" si="1"/>
        <v>0</v>
      </c>
    </row>
    <row r="21" spans="2:16" ht="15.6" x14ac:dyDescent="0.3">
      <c r="B21" s="20" t="s">
        <v>128</v>
      </c>
      <c r="C21" s="50"/>
      <c r="D21" s="53"/>
      <c r="E21" s="32">
        <v>10</v>
      </c>
      <c r="F21" s="16">
        <v>401</v>
      </c>
      <c r="G21" s="34">
        <v>575</v>
      </c>
      <c r="H21" s="30">
        <f t="shared" si="0"/>
        <v>0</v>
      </c>
      <c r="J21" s="20" t="s">
        <v>128</v>
      </c>
      <c r="K21" s="37"/>
      <c r="L21" s="38"/>
      <c r="M21" s="32">
        <v>10</v>
      </c>
      <c r="N21" s="16">
        <v>401</v>
      </c>
      <c r="O21" s="34">
        <v>890</v>
      </c>
      <c r="P21" s="30">
        <f t="shared" si="1"/>
        <v>0</v>
      </c>
    </row>
    <row r="22" spans="2:16" ht="15.6" x14ac:dyDescent="0.3">
      <c r="B22" s="20" t="s">
        <v>129</v>
      </c>
      <c r="C22" s="50"/>
      <c r="D22" s="53"/>
      <c r="E22" s="32">
        <v>11</v>
      </c>
      <c r="F22" s="16">
        <v>441</v>
      </c>
      <c r="G22" s="34">
        <v>632.5</v>
      </c>
      <c r="H22" s="30">
        <f t="shared" si="0"/>
        <v>0</v>
      </c>
      <c r="I22" s="18"/>
      <c r="J22" s="20" t="s">
        <v>129</v>
      </c>
      <c r="K22" s="37"/>
      <c r="L22" s="38"/>
      <c r="M22" s="32">
        <v>11</v>
      </c>
      <c r="N22" s="16">
        <v>441</v>
      </c>
      <c r="O22" s="34">
        <v>979</v>
      </c>
      <c r="P22" s="30">
        <f t="shared" si="1"/>
        <v>0</v>
      </c>
    </row>
    <row r="23" spans="2:16" ht="15.6" x14ac:dyDescent="0.3">
      <c r="B23" s="20" t="s">
        <v>130</v>
      </c>
      <c r="C23" s="50"/>
      <c r="D23" s="53"/>
      <c r="E23" s="32">
        <v>12</v>
      </c>
      <c r="F23" s="16">
        <v>481</v>
      </c>
      <c r="G23" s="34">
        <v>690</v>
      </c>
      <c r="H23" s="30">
        <f t="shared" si="0"/>
        <v>0</v>
      </c>
      <c r="J23" s="20" t="s">
        <v>130</v>
      </c>
      <c r="K23" s="37"/>
      <c r="L23" s="38"/>
      <c r="M23" s="32">
        <v>12</v>
      </c>
      <c r="N23" s="16">
        <v>481</v>
      </c>
      <c r="O23" s="34">
        <v>1068</v>
      </c>
      <c r="P23" s="30">
        <f t="shared" si="1"/>
        <v>0</v>
      </c>
    </row>
    <row r="24" spans="2:16" ht="15.6" x14ac:dyDescent="0.3">
      <c r="B24" s="20" t="s">
        <v>131</v>
      </c>
      <c r="C24" s="50"/>
      <c r="D24" s="53"/>
      <c r="E24" s="32">
        <v>13</v>
      </c>
      <c r="F24" s="16">
        <v>521</v>
      </c>
      <c r="G24" s="34">
        <v>747.5</v>
      </c>
      <c r="H24" s="30">
        <f t="shared" si="0"/>
        <v>0</v>
      </c>
      <c r="J24" s="20" t="s">
        <v>131</v>
      </c>
      <c r="K24" s="37"/>
      <c r="L24" s="38"/>
      <c r="M24" s="32">
        <v>13</v>
      </c>
      <c r="N24" s="16">
        <v>521</v>
      </c>
      <c r="O24" s="34">
        <v>1157</v>
      </c>
      <c r="P24" s="30">
        <f t="shared" si="1"/>
        <v>0</v>
      </c>
    </row>
    <row r="25" spans="2:16" ht="15.6" x14ac:dyDescent="0.3">
      <c r="B25" s="20" t="s">
        <v>132</v>
      </c>
      <c r="C25" s="50"/>
      <c r="D25" s="53"/>
      <c r="E25" s="32">
        <v>14</v>
      </c>
      <c r="F25" s="16">
        <v>561</v>
      </c>
      <c r="G25" s="34">
        <v>805</v>
      </c>
      <c r="H25" s="30">
        <f t="shared" si="0"/>
        <v>0</v>
      </c>
      <c r="J25" s="20" t="s">
        <v>132</v>
      </c>
      <c r="K25" s="37"/>
      <c r="L25" s="38"/>
      <c r="M25" s="32">
        <v>14</v>
      </c>
      <c r="N25" s="16">
        <v>561</v>
      </c>
      <c r="O25" s="34">
        <v>1246</v>
      </c>
      <c r="P25" s="30">
        <f t="shared" si="1"/>
        <v>0</v>
      </c>
    </row>
    <row r="26" spans="2:16" ht="15.6" x14ac:dyDescent="0.3">
      <c r="B26" s="20" t="s">
        <v>133</v>
      </c>
      <c r="C26" s="50"/>
      <c r="D26" s="53"/>
      <c r="E26" s="32">
        <v>15</v>
      </c>
      <c r="F26" s="16">
        <v>601</v>
      </c>
      <c r="G26" s="34">
        <v>862.5</v>
      </c>
      <c r="H26" s="30">
        <f t="shared" si="0"/>
        <v>0</v>
      </c>
      <c r="J26" s="20" t="s">
        <v>133</v>
      </c>
      <c r="K26" s="37"/>
      <c r="L26" s="38"/>
      <c r="M26" s="32">
        <v>15</v>
      </c>
      <c r="N26" s="16">
        <v>601</v>
      </c>
      <c r="O26" s="34">
        <v>1335</v>
      </c>
      <c r="P26" s="30">
        <f t="shared" si="1"/>
        <v>0</v>
      </c>
    </row>
    <row r="27" spans="2:16" ht="15.6" x14ac:dyDescent="0.3">
      <c r="B27" s="20" t="s">
        <v>134</v>
      </c>
      <c r="C27" s="50"/>
      <c r="D27" s="53"/>
      <c r="E27" s="32">
        <v>16</v>
      </c>
      <c r="F27" s="16">
        <v>641</v>
      </c>
      <c r="G27" s="34">
        <v>920</v>
      </c>
      <c r="H27" s="30">
        <f t="shared" si="0"/>
        <v>0</v>
      </c>
      <c r="J27" s="20" t="s">
        <v>134</v>
      </c>
      <c r="K27" s="37"/>
      <c r="L27" s="38"/>
      <c r="M27" s="32">
        <v>16</v>
      </c>
      <c r="N27" s="16">
        <v>641</v>
      </c>
      <c r="O27" s="34">
        <v>1424</v>
      </c>
      <c r="P27" s="30">
        <f t="shared" si="1"/>
        <v>0</v>
      </c>
    </row>
    <row r="28" spans="2:16" ht="15.6" x14ac:dyDescent="0.3">
      <c r="B28" s="20" t="s">
        <v>135</v>
      </c>
      <c r="C28" s="50"/>
      <c r="D28" s="53"/>
      <c r="E28" s="32">
        <v>17</v>
      </c>
      <c r="F28" s="16">
        <v>681</v>
      </c>
      <c r="G28" s="34">
        <v>977.5</v>
      </c>
      <c r="H28" s="30">
        <f t="shared" si="0"/>
        <v>0</v>
      </c>
      <c r="J28" s="20" t="s">
        <v>135</v>
      </c>
      <c r="K28" s="37"/>
      <c r="L28" s="38"/>
      <c r="M28" s="32">
        <v>17</v>
      </c>
      <c r="N28" s="16">
        <v>681</v>
      </c>
      <c r="O28" s="34">
        <v>1513</v>
      </c>
      <c r="P28" s="30">
        <f t="shared" si="1"/>
        <v>0</v>
      </c>
    </row>
    <row r="29" spans="2:16" ht="15.6" x14ac:dyDescent="0.3">
      <c r="B29" s="20" t="s">
        <v>136</v>
      </c>
      <c r="C29" s="50"/>
      <c r="D29" s="53"/>
      <c r="E29" s="32">
        <v>18</v>
      </c>
      <c r="F29" s="16">
        <v>721</v>
      </c>
      <c r="G29" s="34">
        <v>1035</v>
      </c>
      <c r="H29" s="30">
        <f t="shared" si="0"/>
        <v>0</v>
      </c>
      <c r="J29" s="20" t="s">
        <v>136</v>
      </c>
      <c r="K29" s="37"/>
      <c r="L29" s="38"/>
      <c r="M29" s="32">
        <v>18</v>
      </c>
      <c r="N29" s="16">
        <v>721</v>
      </c>
      <c r="O29" s="34">
        <v>1602</v>
      </c>
      <c r="P29" s="30">
        <f t="shared" si="1"/>
        <v>0</v>
      </c>
    </row>
    <row r="30" spans="2:16" ht="15.6" x14ac:dyDescent="0.3">
      <c r="B30" s="20" t="s">
        <v>137</v>
      </c>
      <c r="C30" s="50"/>
      <c r="D30" s="53"/>
      <c r="E30" s="32">
        <v>19</v>
      </c>
      <c r="F30" s="16">
        <v>761</v>
      </c>
      <c r="G30" s="34">
        <v>1092.5</v>
      </c>
      <c r="H30" s="30">
        <f t="shared" si="0"/>
        <v>0</v>
      </c>
      <c r="J30" s="20" t="s">
        <v>137</v>
      </c>
      <c r="K30" s="37"/>
      <c r="L30" s="38"/>
      <c r="M30" s="32">
        <v>19</v>
      </c>
      <c r="N30" s="16">
        <v>761</v>
      </c>
      <c r="O30" s="34">
        <v>1691</v>
      </c>
      <c r="P30" s="30">
        <f t="shared" si="1"/>
        <v>0</v>
      </c>
    </row>
    <row r="31" spans="2:16" ht="15.6" x14ac:dyDescent="0.3">
      <c r="B31" s="20" t="s">
        <v>138</v>
      </c>
      <c r="C31" s="50"/>
      <c r="D31" s="53"/>
      <c r="E31" s="32">
        <v>20</v>
      </c>
      <c r="F31" s="16">
        <v>801</v>
      </c>
      <c r="G31" s="34">
        <v>1150</v>
      </c>
      <c r="H31" s="30">
        <f t="shared" si="0"/>
        <v>0</v>
      </c>
      <c r="J31" s="20" t="s">
        <v>138</v>
      </c>
      <c r="K31" s="37"/>
      <c r="L31" s="38"/>
      <c r="M31" s="32">
        <v>20</v>
      </c>
      <c r="N31" s="16">
        <v>801</v>
      </c>
      <c r="O31" s="34">
        <v>1780</v>
      </c>
      <c r="P31" s="30">
        <f t="shared" si="1"/>
        <v>0</v>
      </c>
    </row>
    <row r="32" spans="2:16" ht="15.6" x14ac:dyDescent="0.3">
      <c r="B32" s="20" t="s">
        <v>139</v>
      </c>
      <c r="C32" s="50"/>
      <c r="D32" s="53"/>
      <c r="E32" s="32">
        <v>21</v>
      </c>
      <c r="F32" s="16">
        <v>841</v>
      </c>
      <c r="G32" s="34">
        <v>1207.5</v>
      </c>
      <c r="H32" s="30">
        <f t="shared" si="0"/>
        <v>0</v>
      </c>
      <c r="J32" s="20" t="s">
        <v>139</v>
      </c>
      <c r="K32" s="37"/>
      <c r="L32" s="38"/>
      <c r="M32" s="32">
        <v>21</v>
      </c>
      <c r="N32" s="16">
        <v>841</v>
      </c>
      <c r="O32" s="34">
        <v>1869</v>
      </c>
      <c r="P32" s="30">
        <f t="shared" si="1"/>
        <v>0</v>
      </c>
    </row>
    <row r="33" spans="2:16" ht="15.6" x14ac:dyDescent="0.3">
      <c r="B33" s="20" t="s">
        <v>140</v>
      </c>
      <c r="C33" s="50"/>
      <c r="D33" s="53"/>
      <c r="E33" s="32">
        <v>22</v>
      </c>
      <c r="F33" s="16">
        <v>881</v>
      </c>
      <c r="G33" s="34">
        <v>1265</v>
      </c>
      <c r="H33" s="30">
        <f t="shared" si="0"/>
        <v>0</v>
      </c>
      <c r="J33" s="20" t="s">
        <v>140</v>
      </c>
      <c r="K33" s="37"/>
      <c r="L33" s="38"/>
      <c r="M33" s="32">
        <v>22</v>
      </c>
      <c r="N33" s="16">
        <v>881</v>
      </c>
      <c r="O33" s="34">
        <v>1958</v>
      </c>
      <c r="P33" s="30">
        <f t="shared" si="1"/>
        <v>0</v>
      </c>
    </row>
    <row r="34" spans="2:16" ht="15.6" x14ac:dyDescent="0.3">
      <c r="B34" s="20" t="s">
        <v>141</v>
      </c>
      <c r="C34" s="50"/>
      <c r="D34" s="53"/>
      <c r="E34" s="32">
        <v>23</v>
      </c>
      <c r="F34" s="16">
        <v>921</v>
      </c>
      <c r="G34" s="34">
        <v>1322.5</v>
      </c>
      <c r="H34" s="30">
        <f t="shared" si="0"/>
        <v>0</v>
      </c>
      <c r="J34" s="20" t="s">
        <v>141</v>
      </c>
      <c r="K34" s="37"/>
      <c r="L34" s="38"/>
      <c r="M34" s="32">
        <v>23</v>
      </c>
      <c r="N34" s="16">
        <v>921</v>
      </c>
      <c r="O34" s="34">
        <v>2047</v>
      </c>
      <c r="P34" s="30">
        <f t="shared" si="1"/>
        <v>0</v>
      </c>
    </row>
    <row r="35" spans="2:16" ht="15.6" x14ac:dyDescent="0.3">
      <c r="B35" s="20" t="s">
        <v>142</v>
      </c>
      <c r="C35" s="50"/>
      <c r="D35" s="53"/>
      <c r="E35" s="32">
        <v>24</v>
      </c>
      <c r="F35" s="16">
        <v>961</v>
      </c>
      <c r="G35" s="34">
        <v>1380</v>
      </c>
      <c r="H35" s="30">
        <f t="shared" si="0"/>
        <v>0</v>
      </c>
      <c r="J35" s="20" t="s">
        <v>142</v>
      </c>
      <c r="K35" s="37"/>
      <c r="L35" s="38"/>
      <c r="M35" s="32">
        <v>24</v>
      </c>
      <c r="N35" s="16">
        <v>961</v>
      </c>
      <c r="O35" s="34">
        <v>2136</v>
      </c>
      <c r="P35" s="30">
        <f t="shared" si="1"/>
        <v>0</v>
      </c>
    </row>
    <row r="36" spans="2:16" ht="15.6" x14ac:dyDescent="0.3">
      <c r="B36" s="20" t="s">
        <v>143</v>
      </c>
      <c r="C36" s="50"/>
      <c r="D36" s="53"/>
      <c r="E36" s="32">
        <v>25</v>
      </c>
      <c r="F36" s="16">
        <v>1001</v>
      </c>
      <c r="G36" s="34">
        <v>1437.5</v>
      </c>
      <c r="H36" s="30">
        <f t="shared" si="0"/>
        <v>0</v>
      </c>
      <c r="J36" s="20" t="s">
        <v>143</v>
      </c>
      <c r="K36" s="37"/>
      <c r="L36" s="38"/>
      <c r="M36" s="32">
        <v>25</v>
      </c>
      <c r="N36" s="16">
        <v>1001</v>
      </c>
      <c r="O36" s="34">
        <v>2225</v>
      </c>
      <c r="P36" s="30">
        <f t="shared" si="1"/>
        <v>0</v>
      </c>
    </row>
    <row r="37" spans="2:16" ht="15.6" x14ac:dyDescent="0.3">
      <c r="B37" s="20" t="s">
        <v>144</v>
      </c>
      <c r="C37" s="50"/>
      <c r="D37" s="53"/>
      <c r="E37" s="32">
        <v>26</v>
      </c>
      <c r="F37" s="16">
        <v>1041</v>
      </c>
      <c r="G37" s="34">
        <v>1495</v>
      </c>
      <c r="H37" s="30">
        <f t="shared" si="0"/>
        <v>0</v>
      </c>
      <c r="J37" s="20" t="s">
        <v>144</v>
      </c>
      <c r="K37" s="37"/>
      <c r="L37" s="38"/>
      <c r="M37" s="32">
        <v>26</v>
      </c>
      <c r="N37" s="16">
        <v>1041</v>
      </c>
      <c r="O37" s="34">
        <v>2314</v>
      </c>
      <c r="P37" s="30">
        <f t="shared" si="1"/>
        <v>0</v>
      </c>
    </row>
    <row r="38" spans="2:16" ht="15.6" x14ac:dyDescent="0.3">
      <c r="B38" s="20" t="s">
        <v>145</v>
      </c>
      <c r="C38" s="50"/>
      <c r="D38" s="53"/>
      <c r="E38" s="32">
        <v>27</v>
      </c>
      <c r="F38" s="16">
        <v>1081</v>
      </c>
      <c r="G38" s="34">
        <v>1552.5</v>
      </c>
      <c r="H38" s="30">
        <f t="shared" si="0"/>
        <v>0</v>
      </c>
      <c r="J38" s="20" t="s">
        <v>145</v>
      </c>
      <c r="K38" s="37"/>
      <c r="L38" s="38"/>
      <c r="M38" s="32">
        <v>27</v>
      </c>
      <c r="N38" s="16">
        <v>1081</v>
      </c>
      <c r="O38" s="34">
        <v>2403</v>
      </c>
      <c r="P38" s="30">
        <f t="shared" si="1"/>
        <v>0</v>
      </c>
    </row>
    <row r="39" spans="2:16" ht="15.6" x14ac:dyDescent="0.3">
      <c r="B39" s="20" t="s">
        <v>146</v>
      </c>
      <c r="C39" s="50"/>
      <c r="D39" s="53"/>
      <c r="E39" s="32">
        <v>28</v>
      </c>
      <c r="F39" s="16">
        <v>1121</v>
      </c>
      <c r="G39" s="34">
        <v>1610</v>
      </c>
      <c r="H39" s="30">
        <f t="shared" si="0"/>
        <v>0</v>
      </c>
      <c r="J39" s="20" t="s">
        <v>146</v>
      </c>
      <c r="K39" s="37"/>
      <c r="L39" s="38"/>
      <c r="M39" s="32">
        <v>28</v>
      </c>
      <c r="N39" s="16">
        <v>1121</v>
      </c>
      <c r="O39" s="34">
        <v>2492</v>
      </c>
      <c r="P39" s="30">
        <f t="shared" si="1"/>
        <v>0</v>
      </c>
    </row>
    <row r="40" spans="2:16" ht="15.6" x14ac:dyDescent="0.3">
      <c r="B40" s="20" t="s">
        <v>147</v>
      </c>
      <c r="C40" s="50"/>
      <c r="D40" s="53"/>
      <c r="E40" s="32">
        <v>29</v>
      </c>
      <c r="F40" s="16">
        <v>1161</v>
      </c>
      <c r="G40" s="34">
        <v>1667.5</v>
      </c>
      <c r="H40" s="30">
        <f t="shared" si="0"/>
        <v>0</v>
      </c>
      <c r="J40" s="20" t="s">
        <v>147</v>
      </c>
      <c r="K40" s="37"/>
      <c r="L40" s="38"/>
      <c r="M40" s="32">
        <v>29</v>
      </c>
      <c r="N40" s="16">
        <v>1161</v>
      </c>
      <c r="O40" s="34">
        <v>2581</v>
      </c>
      <c r="P40" s="30">
        <f t="shared" si="1"/>
        <v>0</v>
      </c>
    </row>
    <row r="41" spans="2:16" ht="15.6" x14ac:dyDescent="0.3">
      <c r="B41" s="20" t="s">
        <v>148</v>
      </c>
      <c r="C41" s="50"/>
      <c r="D41" s="53"/>
      <c r="E41" s="32">
        <v>30</v>
      </c>
      <c r="F41" s="16">
        <v>1201</v>
      </c>
      <c r="G41" s="34">
        <v>1725</v>
      </c>
      <c r="H41" s="30">
        <f t="shared" si="0"/>
        <v>0</v>
      </c>
      <c r="J41" s="20" t="s">
        <v>148</v>
      </c>
      <c r="K41" s="37"/>
      <c r="L41" s="38"/>
      <c r="M41" s="32">
        <v>30</v>
      </c>
      <c r="N41" s="16">
        <v>1201</v>
      </c>
      <c r="O41" s="34">
        <v>2670</v>
      </c>
      <c r="P41" s="30">
        <f t="shared" si="1"/>
        <v>0</v>
      </c>
    </row>
    <row r="42" spans="2:16" ht="15.6" x14ac:dyDescent="0.3">
      <c r="B42" s="20" t="s">
        <v>149</v>
      </c>
      <c r="C42" s="50"/>
      <c r="D42" s="53"/>
      <c r="E42" s="32">
        <v>31</v>
      </c>
      <c r="F42" s="16">
        <v>1241</v>
      </c>
      <c r="G42" s="34">
        <v>1782.5</v>
      </c>
      <c r="H42" s="30">
        <f t="shared" si="0"/>
        <v>0</v>
      </c>
      <c r="J42" s="20" t="s">
        <v>149</v>
      </c>
      <c r="K42" s="37"/>
      <c r="L42" s="38"/>
      <c r="M42" s="32">
        <v>31</v>
      </c>
      <c r="N42" s="16">
        <v>1241</v>
      </c>
      <c r="O42" s="34">
        <v>2759</v>
      </c>
      <c r="P42" s="30">
        <f t="shared" si="1"/>
        <v>0</v>
      </c>
    </row>
    <row r="43" spans="2:16" ht="15.6" x14ac:dyDescent="0.3">
      <c r="B43" s="20" t="s">
        <v>150</v>
      </c>
      <c r="C43" s="50"/>
      <c r="D43" s="53"/>
      <c r="E43" s="32">
        <v>32</v>
      </c>
      <c r="F43" s="16">
        <v>1281</v>
      </c>
      <c r="G43" s="34">
        <v>1840</v>
      </c>
      <c r="H43" s="30">
        <f t="shared" si="0"/>
        <v>0</v>
      </c>
      <c r="J43" s="20" t="s">
        <v>150</v>
      </c>
      <c r="K43" s="37"/>
      <c r="L43" s="38"/>
      <c r="M43" s="32">
        <v>32</v>
      </c>
      <c r="N43" s="16">
        <v>1281</v>
      </c>
      <c r="O43" s="34">
        <v>2848</v>
      </c>
      <c r="P43" s="30">
        <f t="shared" si="1"/>
        <v>0</v>
      </c>
    </row>
    <row r="44" spans="2:16" ht="15.6" x14ac:dyDescent="0.3">
      <c r="B44" s="20" t="s">
        <v>151</v>
      </c>
      <c r="C44" s="50"/>
      <c r="D44" s="53"/>
      <c r="E44" s="32">
        <v>33</v>
      </c>
      <c r="F44" s="16">
        <v>1321</v>
      </c>
      <c r="G44" s="34">
        <v>1897.5</v>
      </c>
      <c r="H44" s="30">
        <f t="shared" si="0"/>
        <v>0</v>
      </c>
      <c r="J44" s="20" t="s">
        <v>151</v>
      </c>
      <c r="K44" s="37"/>
      <c r="L44" s="38"/>
      <c r="M44" s="32">
        <v>33</v>
      </c>
      <c r="N44" s="16">
        <v>1321</v>
      </c>
      <c r="O44" s="34">
        <v>2937</v>
      </c>
      <c r="P44" s="30">
        <f t="shared" si="1"/>
        <v>0</v>
      </c>
    </row>
    <row r="45" spans="2:16" ht="15.6" x14ac:dyDescent="0.3">
      <c r="B45" s="20" t="s">
        <v>152</v>
      </c>
      <c r="C45" s="50"/>
      <c r="D45" s="53"/>
      <c r="E45" s="32">
        <v>34</v>
      </c>
      <c r="F45" s="16">
        <v>1361</v>
      </c>
      <c r="G45" s="34">
        <v>1955</v>
      </c>
      <c r="H45" s="30">
        <f t="shared" si="0"/>
        <v>0</v>
      </c>
      <c r="J45" s="20" t="s">
        <v>152</v>
      </c>
      <c r="K45" s="37"/>
      <c r="L45" s="38"/>
      <c r="M45" s="32">
        <v>34</v>
      </c>
      <c r="N45" s="16">
        <v>1361</v>
      </c>
      <c r="O45" s="34">
        <v>3026</v>
      </c>
      <c r="P45" s="30">
        <f t="shared" si="1"/>
        <v>0</v>
      </c>
    </row>
    <row r="46" spans="2:16" ht="15.6" x14ac:dyDescent="0.3">
      <c r="B46" s="20" t="s">
        <v>153</v>
      </c>
      <c r="C46" s="50"/>
      <c r="D46" s="53"/>
      <c r="E46" s="32">
        <v>35</v>
      </c>
      <c r="F46" s="16">
        <v>1401</v>
      </c>
      <c r="G46" s="34">
        <v>2012.5</v>
      </c>
      <c r="H46" s="30">
        <f t="shared" si="0"/>
        <v>0</v>
      </c>
      <c r="J46" s="20" t="s">
        <v>153</v>
      </c>
      <c r="K46" s="37"/>
      <c r="L46" s="38"/>
      <c r="M46" s="32">
        <v>35</v>
      </c>
      <c r="N46" s="16">
        <v>1401</v>
      </c>
      <c r="O46" s="34">
        <v>3115</v>
      </c>
      <c r="P46" s="30">
        <f t="shared" si="1"/>
        <v>0</v>
      </c>
    </row>
    <row r="47" spans="2:16" ht="15.6" x14ac:dyDescent="0.3">
      <c r="B47" s="20" t="s">
        <v>154</v>
      </c>
      <c r="C47" s="50"/>
      <c r="D47" s="53"/>
      <c r="E47" s="32">
        <v>36</v>
      </c>
      <c r="F47" s="16">
        <v>1441</v>
      </c>
      <c r="G47" s="34">
        <v>2070</v>
      </c>
      <c r="H47" s="30">
        <f t="shared" si="0"/>
        <v>0</v>
      </c>
      <c r="J47" s="23"/>
      <c r="K47" s="28"/>
      <c r="L47" s="29"/>
      <c r="M47" s="24"/>
      <c r="N47" s="26"/>
      <c r="O47" s="27"/>
      <c r="P47" s="25"/>
    </row>
    <row r="48" spans="2:16" ht="15.6" x14ac:dyDescent="0.3">
      <c r="B48" s="20" t="s">
        <v>155</v>
      </c>
      <c r="C48" s="50"/>
      <c r="D48" s="53"/>
      <c r="E48" s="32">
        <v>37</v>
      </c>
      <c r="F48" s="16">
        <v>1481</v>
      </c>
      <c r="G48" s="34">
        <v>2127.5</v>
      </c>
      <c r="H48" s="30">
        <f t="shared" si="0"/>
        <v>0</v>
      </c>
      <c r="J48" s="23"/>
      <c r="K48" s="28"/>
      <c r="L48" s="29"/>
      <c r="M48" s="24"/>
      <c r="N48" s="26"/>
      <c r="O48" s="27"/>
      <c r="P48" s="25"/>
    </row>
    <row r="49" spans="2:16" ht="15.6" x14ac:dyDescent="0.3">
      <c r="B49" s="20" t="s">
        <v>156</v>
      </c>
      <c r="C49" s="50"/>
      <c r="D49" s="53"/>
      <c r="E49" s="32">
        <v>38</v>
      </c>
      <c r="F49" s="16">
        <v>1521</v>
      </c>
      <c r="G49" s="34">
        <v>2185</v>
      </c>
      <c r="H49" s="30">
        <f t="shared" si="0"/>
        <v>0</v>
      </c>
      <c r="J49" s="23"/>
      <c r="K49" s="28"/>
      <c r="L49" s="29"/>
      <c r="M49" s="24"/>
      <c r="N49" s="26"/>
      <c r="O49" s="27"/>
      <c r="P49" s="25"/>
    </row>
    <row r="50" spans="2:16" ht="15.6" x14ac:dyDescent="0.3">
      <c r="B50" s="20" t="s">
        <v>157</v>
      </c>
      <c r="C50" s="50"/>
      <c r="D50" s="53"/>
      <c r="E50" s="32">
        <v>39</v>
      </c>
      <c r="F50" s="16">
        <v>1561</v>
      </c>
      <c r="G50" s="17">
        <v>2242.5</v>
      </c>
      <c r="H50" s="30">
        <f t="shared" si="0"/>
        <v>0</v>
      </c>
    </row>
    <row r="51" spans="2:16" ht="15.6" x14ac:dyDescent="0.3">
      <c r="B51" s="20" t="s">
        <v>158</v>
      </c>
      <c r="C51" s="50"/>
      <c r="D51" s="53"/>
      <c r="E51" s="32">
        <v>40</v>
      </c>
      <c r="F51" s="16">
        <v>1601</v>
      </c>
      <c r="G51" s="17">
        <v>2300</v>
      </c>
      <c r="H51" s="30">
        <f t="shared" si="0"/>
        <v>0</v>
      </c>
    </row>
    <row r="52" spans="2:16" ht="15.6" x14ac:dyDescent="0.3">
      <c r="B52" s="72" t="s">
        <v>159</v>
      </c>
      <c r="C52" s="50"/>
      <c r="D52" s="53"/>
      <c r="E52" s="16">
        <v>41</v>
      </c>
      <c r="F52" s="16">
        <v>1641</v>
      </c>
      <c r="G52" s="17">
        <v>2357.5</v>
      </c>
      <c r="H52" s="30">
        <f t="shared" si="0"/>
        <v>0</v>
      </c>
    </row>
    <row r="53" spans="2:16" ht="15.6" x14ac:dyDescent="0.3">
      <c r="B53" s="72" t="s">
        <v>160</v>
      </c>
      <c r="C53" s="50"/>
      <c r="D53" s="53"/>
      <c r="E53" s="16">
        <v>42</v>
      </c>
      <c r="F53" s="16">
        <v>1681</v>
      </c>
      <c r="G53" s="17">
        <v>2415</v>
      </c>
      <c r="H53" s="30">
        <f t="shared" si="0"/>
        <v>0</v>
      </c>
    </row>
    <row r="54" spans="2:16" ht="15.6" x14ac:dyDescent="0.3">
      <c r="B54" s="72" t="s">
        <v>161</v>
      </c>
      <c r="C54" s="50"/>
      <c r="D54" s="53"/>
      <c r="E54" s="16">
        <v>43</v>
      </c>
      <c r="F54" s="16">
        <v>1721</v>
      </c>
      <c r="G54" s="17">
        <v>2472.5</v>
      </c>
      <c r="H54" s="30">
        <f t="shared" si="0"/>
        <v>0</v>
      </c>
    </row>
    <row r="55" spans="2:16" ht="15.6" x14ac:dyDescent="0.3">
      <c r="B55" s="72" t="s">
        <v>162</v>
      </c>
      <c r="C55" s="50"/>
      <c r="D55" s="53"/>
      <c r="E55" s="16">
        <v>44</v>
      </c>
      <c r="F55" s="16">
        <v>1761</v>
      </c>
      <c r="G55" s="17">
        <v>2530</v>
      </c>
      <c r="H55" s="30">
        <f t="shared" si="0"/>
        <v>0</v>
      </c>
    </row>
    <row r="56" spans="2:16" ht="15.6" x14ac:dyDescent="0.3">
      <c r="B56" s="72" t="s">
        <v>163</v>
      </c>
      <c r="C56" s="50"/>
      <c r="D56" s="53"/>
      <c r="E56" s="16">
        <v>45</v>
      </c>
      <c r="F56" s="16">
        <v>1801</v>
      </c>
      <c r="G56" s="17">
        <v>2587.5</v>
      </c>
      <c r="H56" s="30">
        <f t="shared" si="0"/>
        <v>0</v>
      </c>
    </row>
    <row r="57" spans="2:16" ht="15.6" x14ac:dyDescent="0.3">
      <c r="B57" s="72" t="s">
        <v>164</v>
      </c>
      <c r="C57" s="50"/>
      <c r="D57" s="53"/>
      <c r="E57" s="16">
        <v>46</v>
      </c>
      <c r="F57" s="16">
        <v>1841</v>
      </c>
      <c r="G57" s="17">
        <v>2645</v>
      </c>
      <c r="H57" s="30">
        <f t="shared" si="0"/>
        <v>0</v>
      </c>
    </row>
    <row r="58" spans="2:16" ht="15.6" x14ac:dyDescent="0.3">
      <c r="B58" s="72" t="s">
        <v>165</v>
      </c>
      <c r="C58" s="50"/>
      <c r="D58" s="53"/>
      <c r="E58" s="16">
        <v>47</v>
      </c>
      <c r="F58" s="16">
        <v>1881</v>
      </c>
      <c r="G58" s="17">
        <v>2702.5</v>
      </c>
      <c r="H58" s="30">
        <f t="shared" si="0"/>
        <v>0</v>
      </c>
    </row>
    <row r="59" spans="2:16" ht="15.6" x14ac:dyDescent="0.3">
      <c r="B59" s="72" t="s">
        <v>166</v>
      </c>
      <c r="C59" s="50"/>
      <c r="D59" s="53"/>
      <c r="E59" s="16">
        <v>48</v>
      </c>
      <c r="F59" s="16">
        <v>1921</v>
      </c>
      <c r="G59" s="17">
        <v>2760</v>
      </c>
      <c r="H59" s="30">
        <f t="shared" si="0"/>
        <v>0</v>
      </c>
    </row>
    <row r="60" spans="2:16" ht="15.6" x14ac:dyDescent="0.3">
      <c r="B60" s="72" t="s">
        <v>167</v>
      </c>
      <c r="C60" s="50"/>
      <c r="D60" s="53"/>
      <c r="E60" s="16">
        <v>49</v>
      </c>
      <c r="F60" s="16">
        <v>1961</v>
      </c>
      <c r="G60" s="17">
        <v>2817.5</v>
      </c>
      <c r="H60" s="30">
        <f t="shared" si="0"/>
        <v>0</v>
      </c>
    </row>
    <row r="61" spans="2:16" ht="15.6" x14ac:dyDescent="0.3">
      <c r="B61" s="72" t="s">
        <v>168</v>
      </c>
      <c r="C61" s="50"/>
      <c r="D61" s="53"/>
      <c r="E61" s="16">
        <v>50</v>
      </c>
      <c r="F61" s="16">
        <v>2001</v>
      </c>
      <c r="G61" s="17">
        <v>2875</v>
      </c>
      <c r="H61" s="30">
        <f t="shared" si="0"/>
        <v>0</v>
      </c>
    </row>
    <row r="62" spans="2:16" ht="15.6" x14ac:dyDescent="0.3">
      <c r="B62" s="72" t="s">
        <v>169</v>
      </c>
      <c r="C62" s="50"/>
      <c r="D62" s="53"/>
      <c r="E62" s="16">
        <v>51</v>
      </c>
      <c r="F62" s="16">
        <v>2041</v>
      </c>
      <c r="G62" s="17">
        <v>2932.5</v>
      </c>
      <c r="H62" s="30">
        <f t="shared" si="0"/>
        <v>0</v>
      </c>
    </row>
    <row r="63" spans="2:16" ht="15.6" x14ac:dyDescent="0.3">
      <c r="B63" s="72" t="s">
        <v>170</v>
      </c>
      <c r="C63" s="50"/>
      <c r="D63" s="53"/>
      <c r="E63" s="16">
        <v>52</v>
      </c>
      <c r="F63" s="16">
        <v>2081</v>
      </c>
      <c r="G63" s="17">
        <v>2990</v>
      </c>
      <c r="H63" s="30">
        <f t="shared" si="0"/>
        <v>0</v>
      </c>
    </row>
    <row r="64" spans="2:16" ht="15.6" x14ac:dyDescent="0.3">
      <c r="B64" s="72" t="s">
        <v>171</v>
      </c>
      <c r="C64" s="50"/>
      <c r="D64" s="53"/>
      <c r="E64" s="16">
        <v>53</v>
      </c>
      <c r="F64" s="16">
        <v>2121</v>
      </c>
      <c r="G64" s="17">
        <v>3047.5</v>
      </c>
      <c r="H64" s="30">
        <f t="shared" si="0"/>
        <v>0</v>
      </c>
    </row>
    <row r="65" spans="2:8" ht="15.6" x14ac:dyDescent="0.3">
      <c r="B65" s="72" t="s">
        <v>172</v>
      </c>
      <c r="C65" s="50"/>
      <c r="D65" s="53"/>
      <c r="E65" s="16">
        <v>54</v>
      </c>
      <c r="F65" s="16">
        <v>2161</v>
      </c>
      <c r="G65" s="17">
        <v>3105</v>
      </c>
      <c r="H65" s="30">
        <f t="shared" si="0"/>
        <v>0</v>
      </c>
    </row>
    <row r="66" spans="2:8" ht="15.6" x14ac:dyDescent="0.3">
      <c r="B66" s="72" t="s">
        <v>173</v>
      </c>
      <c r="C66" s="50"/>
      <c r="D66" s="53"/>
      <c r="E66" s="16">
        <v>55</v>
      </c>
      <c r="F66" s="16">
        <v>2201</v>
      </c>
      <c r="G66" s="17">
        <v>3162.5</v>
      </c>
      <c r="H66" s="30">
        <f t="shared" si="0"/>
        <v>0</v>
      </c>
    </row>
    <row r="67" spans="2:8" ht="15.6" x14ac:dyDescent="0.3">
      <c r="B67" s="72" t="s">
        <v>174</v>
      </c>
      <c r="C67" s="51"/>
      <c r="D67" s="54"/>
      <c r="E67" s="16">
        <v>56</v>
      </c>
      <c r="F67" s="16">
        <v>2241</v>
      </c>
      <c r="G67" s="17">
        <v>3220</v>
      </c>
      <c r="H67" s="30">
        <f t="shared" si="0"/>
        <v>0</v>
      </c>
    </row>
  </sheetData>
  <mergeCells count="20">
    <mergeCell ref="K14:K46"/>
    <mergeCell ref="L14:L46"/>
    <mergeCell ref="J11:P11"/>
    <mergeCell ref="J12:J13"/>
    <mergeCell ref="K12:K13"/>
    <mergeCell ref="L12:L13"/>
    <mergeCell ref="M12:M13"/>
    <mergeCell ref="N12:N13"/>
    <mergeCell ref="O12:O13"/>
    <mergeCell ref="P12:P13"/>
    <mergeCell ref="B11:H11"/>
    <mergeCell ref="B12:B13"/>
    <mergeCell ref="C12:C13"/>
    <mergeCell ref="D12:D13"/>
    <mergeCell ref="E12:E13"/>
    <mergeCell ref="F12:F13"/>
    <mergeCell ref="G12:G13"/>
    <mergeCell ref="H12:H13"/>
    <mergeCell ref="C14:C67"/>
    <mergeCell ref="D14:D67"/>
  </mergeCells>
  <phoneticPr fontId="1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D52F-8EF3-4A8A-87F7-1388D7B6D944}">
  <dimension ref="B2:P61"/>
  <sheetViews>
    <sheetView zoomScale="90" zoomScaleNormal="90" workbookViewId="0">
      <selection activeCell="H5" sqref="H5"/>
    </sheetView>
  </sheetViews>
  <sheetFormatPr defaultRowHeight="14.4" x14ac:dyDescent="0.3"/>
  <cols>
    <col min="1" max="1" width="5.109375" customWidth="1"/>
    <col min="2" max="2" width="25.6640625" customWidth="1"/>
    <col min="3" max="3" width="12.33203125" customWidth="1"/>
    <col min="4" max="4" width="9.88671875" customWidth="1"/>
    <col min="6" max="6" width="8.109375" customWidth="1"/>
    <col min="7" max="7" width="21" customWidth="1"/>
    <col min="8" max="8" width="17.88671875" customWidth="1"/>
    <col min="9" max="9" width="10.44140625" customWidth="1"/>
    <col min="10" max="10" width="25.2187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39" t="s">
        <v>177</v>
      </c>
      <c r="C11" s="40"/>
      <c r="D11" s="40"/>
      <c r="E11" s="40"/>
      <c r="F11" s="40"/>
      <c r="G11" s="40"/>
      <c r="H11" s="40"/>
      <c r="J11" s="39" t="s">
        <v>226</v>
      </c>
      <c r="K11" s="40"/>
      <c r="L11" s="40"/>
      <c r="M11" s="40"/>
      <c r="N11" s="40"/>
      <c r="O11" s="40"/>
      <c r="P11" s="40"/>
    </row>
    <row r="12" spans="2:16" ht="15" customHeight="1" x14ac:dyDescent="0.3">
      <c r="B12" s="41" t="s">
        <v>5</v>
      </c>
      <c r="C12" s="43" t="s">
        <v>6</v>
      </c>
      <c r="D12" s="43" t="s">
        <v>7</v>
      </c>
      <c r="E12" s="43" t="s">
        <v>8</v>
      </c>
      <c r="F12" s="45" t="s">
        <v>9</v>
      </c>
      <c r="G12" s="46" t="s">
        <v>10</v>
      </c>
      <c r="H12" s="48" t="s">
        <v>11</v>
      </c>
      <c r="J12" s="41" t="s">
        <v>5</v>
      </c>
      <c r="K12" s="43" t="s">
        <v>6</v>
      </c>
      <c r="L12" s="43" t="s">
        <v>7</v>
      </c>
      <c r="M12" s="43" t="s">
        <v>8</v>
      </c>
      <c r="N12" s="45" t="s">
        <v>9</v>
      </c>
      <c r="O12" s="46" t="s">
        <v>10</v>
      </c>
      <c r="P12" s="48" t="s">
        <v>11</v>
      </c>
    </row>
    <row r="13" spans="2:16" ht="33" customHeight="1" x14ac:dyDescent="0.3">
      <c r="B13" s="42"/>
      <c r="C13" s="44"/>
      <c r="D13" s="44"/>
      <c r="E13" s="44"/>
      <c r="F13" s="43"/>
      <c r="G13" s="47"/>
      <c r="H13" s="48"/>
      <c r="J13" s="42"/>
      <c r="K13" s="44"/>
      <c r="L13" s="44"/>
      <c r="M13" s="44"/>
      <c r="N13" s="43"/>
      <c r="O13" s="47"/>
      <c r="P13" s="48"/>
    </row>
    <row r="14" spans="2:16" ht="15.6" x14ac:dyDescent="0.3">
      <c r="B14" s="20" t="s">
        <v>178</v>
      </c>
      <c r="C14" s="49">
        <v>750</v>
      </c>
      <c r="D14" s="49">
        <v>63</v>
      </c>
      <c r="E14" s="19">
        <v>3</v>
      </c>
      <c r="F14" s="19">
        <v>121</v>
      </c>
      <c r="G14" s="21">
        <v>235.79999999999998</v>
      </c>
      <c r="H14" s="30">
        <f>G14*POWER((($F$4+$F$6)/2-$F$8)/70,1.25)</f>
        <v>0</v>
      </c>
      <c r="I14" s="22"/>
      <c r="J14" s="20" t="s">
        <v>227</v>
      </c>
      <c r="K14" s="49">
        <v>750</v>
      </c>
      <c r="L14" s="49">
        <v>94</v>
      </c>
      <c r="M14" s="19">
        <v>3</v>
      </c>
      <c r="N14" s="19">
        <v>121</v>
      </c>
      <c r="O14" s="21">
        <v>365.4</v>
      </c>
      <c r="P14" s="30">
        <f>O14*POWER((($F$4+$F$6)/2-$F$8)/70,1.28)</f>
        <v>0</v>
      </c>
    </row>
    <row r="15" spans="2:16" ht="15.6" x14ac:dyDescent="0.3">
      <c r="B15" s="20" t="s">
        <v>179</v>
      </c>
      <c r="C15" s="50"/>
      <c r="D15" s="50"/>
      <c r="E15" s="19">
        <v>4</v>
      </c>
      <c r="F15" s="19">
        <v>161</v>
      </c>
      <c r="G15" s="21">
        <v>314.39999999999998</v>
      </c>
      <c r="H15" s="30">
        <f t="shared" ref="H15:H61" si="0">G15*POWER((($F$4+$F$6)/2-$F$8)/70,1.25)</f>
        <v>0</v>
      </c>
      <c r="I15" s="22"/>
      <c r="J15" s="20" t="s">
        <v>228</v>
      </c>
      <c r="K15" s="50"/>
      <c r="L15" s="50"/>
      <c r="M15" s="19">
        <v>4</v>
      </c>
      <c r="N15" s="19">
        <v>161</v>
      </c>
      <c r="O15" s="21">
        <v>487.2</v>
      </c>
      <c r="P15" s="30">
        <f t="shared" ref="P15:P36" si="1">O15*POWER((($F$4+$F$6)/2-$F$8)/70,1.28)</f>
        <v>0</v>
      </c>
    </row>
    <row r="16" spans="2:16" ht="15.6" x14ac:dyDescent="0.3">
      <c r="B16" s="20" t="s">
        <v>180</v>
      </c>
      <c r="C16" s="50"/>
      <c r="D16" s="50"/>
      <c r="E16" s="19">
        <v>5</v>
      </c>
      <c r="F16" s="19">
        <v>201</v>
      </c>
      <c r="G16" s="21">
        <v>393</v>
      </c>
      <c r="H16" s="30">
        <f t="shared" si="0"/>
        <v>0</v>
      </c>
      <c r="I16" s="22"/>
      <c r="J16" s="20" t="s">
        <v>229</v>
      </c>
      <c r="K16" s="50"/>
      <c r="L16" s="50"/>
      <c r="M16" s="19">
        <v>5</v>
      </c>
      <c r="N16" s="19">
        <v>201</v>
      </c>
      <c r="O16" s="21">
        <v>609</v>
      </c>
      <c r="P16" s="30">
        <f t="shared" si="1"/>
        <v>0</v>
      </c>
    </row>
    <row r="17" spans="2:16" ht="15.6" x14ac:dyDescent="0.3">
      <c r="B17" s="20" t="s">
        <v>181</v>
      </c>
      <c r="C17" s="50"/>
      <c r="D17" s="50"/>
      <c r="E17" s="19">
        <v>6</v>
      </c>
      <c r="F17" s="19">
        <v>241</v>
      </c>
      <c r="G17" s="21">
        <v>471.59999999999997</v>
      </c>
      <c r="H17" s="30">
        <f t="shared" si="0"/>
        <v>0</v>
      </c>
      <c r="I17" s="22"/>
      <c r="J17" s="20" t="s">
        <v>230</v>
      </c>
      <c r="K17" s="50"/>
      <c r="L17" s="50"/>
      <c r="M17" s="19">
        <v>6</v>
      </c>
      <c r="N17" s="19">
        <v>241</v>
      </c>
      <c r="O17" s="21">
        <v>730.8</v>
      </c>
      <c r="P17" s="30">
        <f t="shared" si="1"/>
        <v>0</v>
      </c>
    </row>
    <row r="18" spans="2:16" ht="15.6" x14ac:dyDescent="0.3">
      <c r="B18" s="20" t="s">
        <v>182</v>
      </c>
      <c r="C18" s="50"/>
      <c r="D18" s="50"/>
      <c r="E18" s="19">
        <v>7</v>
      </c>
      <c r="F18" s="16">
        <v>281</v>
      </c>
      <c r="G18" s="17">
        <v>550.19999999999993</v>
      </c>
      <c r="H18" s="30">
        <f t="shared" si="0"/>
        <v>0</v>
      </c>
      <c r="J18" s="20" t="s">
        <v>231</v>
      </c>
      <c r="K18" s="50"/>
      <c r="L18" s="50"/>
      <c r="M18" s="19">
        <v>7</v>
      </c>
      <c r="N18" s="16">
        <v>281</v>
      </c>
      <c r="O18" s="17">
        <v>852.6</v>
      </c>
      <c r="P18" s="30">
        <f t="shared" si="1"/>
        <v>0</v>
      </c>
    </row>
    <row r="19" spans="2:16" ht="15.6" x14ac:dyDescent="0.3">
      <c r="B19" s="20" t="s">
        <v>183</v>
      </c>
      <c r="C19" s="50"/>
      <c r="D19" s="50"/>
      <c r="E19" s="19">
        <v>8</v>
      </c>
      <c r="F19" s="16">
        <v>321</v>
      </c>
      <c r="G19" s="17">
        <v>628.79999999999995</v>
      </c>
      <c r="H19" s="30">
        <f t="shared" si="0"/>
        <v>0</v>
      </c>
      <c r="J19" s="20" t="s">
        <v>232</v>
      </c>
      <c r="K19" s="50"/>
      <c r="L19" s="50"/>
      <c r="M19" s="19">
        <v>8</v>
      </c>
      <c r="N19" s="16">
        <v>321</v>
      </c>
      <c r="O19" s="17">
        <v>974.4</v>
      </c>
      <c r="P19" s="30">
        <f t="shared" si="1"/>
        <v>0</v>
      </c>
    </row>
    <row r="20" spans="2:16" ht="15.6" x14ac:dyDescent="0.3">
      <c r="B20" s="20" t="s">
        <v>184</v>
      </c>
      <c r="C20" s="50"/>
      <c r="D20" s="50"/>
      <c r="E20" s="19">
        <v>9</v>
      </c>
      <c r="F20" s="16">
        <v>361</v>
      </c>
      <c r="G20" s="17">
        <v>707.4</v>
      </c>
      <c r="H20" s="30">
        <f t="shared" si="0"/>
        <v>0</v>
      </c>
      <c r="J20" s="20" t="s">
        <v>233</v>
      </c>
      <c r="K20" s="50"/>
      <c r="L20" s="50"/>
      <c r="M20" s="19">
        <v>9</v>
      </c>
      <c r="N20" s="16">
        <v>361</v>
      </c>
      <c r="O20" s="17">
        <v>1096.2</v>
      </c>
      <c r="P20" s="30">
        <f t="shared" si="1"/>
        <v>0</v>
      </c>
    </row>
    <row r="21" spans="2:16" ht="15.6" x14ac:dyDescent="0.3">
      <c r="B21" s="20" t="s">
        <v>185</v>
      </c>
      <c r="C21" s="50"/>
      <c r="D21" s="50"/>
      <c r="E21" s="19">
        <v>10</v>
      </c>
      <c r="F21" s="16">
        <v>401</v>
      </c>
      <c r="G21" s="17">
        <v>786</v>
      </c>
      <c r="H21" s="30">
        <f t="shared" si="0"/>
        <v>0</v>
      </c>
      <c r="J21" s="20" t="s">
        <v>234</v>
      </c>
      <c r="K21" s="50"/>
      <c r="L21" s="50"/>
      <c r="M21" s="19">
        <v>10</v>
      </c>
      <c r="N21" s="16">
        <v>401</v>
      </c>
      <c r="O21" s="17">
        <v>1218</v>
      </c>
      <c r="P21" s="30">
        <f t="shared" si="1"/>
        <v>0</v>
      </c>
    </row>
    <row r="22" spans="2:16" ht="15.6" x14ac:dyDescent="0.3">
      <c r="B22" s="20" t="s">
        <v>186</v>
      </c>
      <c r="C22" s="50"/>
      <c r="D22" s="50"/>
      <c r="E22" s="19">
        <v>11</v>
      </c>
      <c r="F22" s="16">
        <v>441</v>
      </c>
      <c r="G22" s="17">
        <v>864.59999999999991</v>
      </c>
      <c r="H22" s="30">
        <f t="shared" si="0"/>
        <v>0</v>
      </c>
      <c r="I22" s="18"/>
      <c r="J22" s="20" t="s">
        <v>235</v>
      </c>
      <c r="K22" s="50"/>
      <c r="L22" s="50"/>
      <c r="M22" s="19">
        <v>11</v>
      </c>
      <c r="N22" s="16">
        <v>441</v>
      </c>
      <c r="O22" s="17">
        <v>1339.8</v>
      </c>
      <c r="P22" s="30">
        <f t="shared" si="1"/>
        <v>0</v>
      </c>
    </row>
    <row r="23" spans="2:16" ht="15.6" x14ac:dyDescent="0.3">
      <c r="B23" s="20" t="s">
        <v>187</v>
      </c>
      <c r="C23" s="50"/>
      <c r="D23" s="50"/>
      <c r="E23" s="19">
        <v>12</v>
      </c>
      <c r="F23" s="16">
        <v>481</v>
      </c>
      <c r="G23" s="17">
        <v>943.19999999999993</v>
      </c>
      <c r="H23" s="30">
        <f t="shared" si="0"/>
        <v>0</v>
      </c>
      <c r="J23" s="20" t="s">
        <v>236</v>
      </c>
      <c r="K23" s="50"/>
      <c r="L23" s="50"/>
      <c r="M23" s="19">
        <v>12</v>
      </c>
      <c r="N23" s="16">
        <v>481</v>
      </c>
      <c r="O23" s="17">
        <v>1461.6</v>
      </c>
      <c r="P23" s="30">
        <f t="shared" si="1"/>
        <v>0</v>
      </c>
    </row>
    <row r="24" spans="2:16" ht="15.6" x14ac:dyDescent="0.3">
      <c r="B24" s="20" t="s">
        <v>188</v>
      </c>
      <c r="C24" s="50"/>
      <c r="D24" s="50"/>
      <c r="E24" s="19">
        <v>13</v>
      </c>
      <c r="F24" s="16">
        <v>521</v>
      </c>
      <c r="G24" s="17">
        <v>1021.8</v>
      </c>
      <c r="H24" s="30">
        <f t="shared" si="0"/>
        <v>0</v>
      </c>
      <c r="J24" s="20" t="s">
        <v>237</v>
      </c>
      <c r="K24" s="50"/>
      <c r="L24" s="50"/>
      <c r="M24" s="19">
        <v>13</v>
      </c>
      <c r="N24" s="16">
        <v>521</v>
      </c>
      <c r="O24" s="17">
        <v>1583.3999999999999</v>
      </c>
      <c r="P24" s="30">
        <f t="shared" si="1"/>
        <v>0</v>
      </c>
    </row>
    <row r="25" spans="2:16" ht="15.6" x14ac:dyDescent="0.3">
      <c r="B25" s="20" t="s">
        <v>189</v>
      </c>
      <c r="C25" s="50"/>
      <c r="D25" s="50"/>
      <c r="E25" s="19">
        <v>14</v>
      </c>
      <c r="F25" s="16">
        <v>561</v>
      </c>
      <c r="G25" s="17">
        <v>1100.3999999999999</v>
      </c>
      <c r="H25" s="30">
        <f t="shared" si="0"/>
        <v>0</v>
      </c>
      <c r="J25" s="20" t="s">
        <v>238</v>
      </c>
      <c r="K25" s="50"/>
      <c r="L25" s="50"/>
      <c r="M25" s="19">
        <v>14</v>
      </c>
      <c r="N25" s="16">
        <v>561</v>
      </c>
      <c r="O25" s="17">
        <v>1705.2</v>
      </c>
      <c r="P25" s="30">
        <f t="shared" si="1"/>
        <v>0</v>
      </c>
    </row>
    <row r="26" spans="2:16" ht="15.6" x14ac:dyDescent="0.3">
      <c r="B26" s="20" t="s">
        <v>190</v>
      </c>
      <c r="C26" s="50"/>
      <c r="D26" s="50"/>
      <c r="E26" s="19">
        <v>15</v>
      </c>
      <c r="F26" s="16">
        <v>601</v>
      </c>
      <c r="G26" s="17">
        <v>1179</v>
      </c>
      <c r="H26" s="30">
        <f t="shared" si="0"/>
        <v>0</v>
      </c>
      <c r="J26" s="20" t="s">
        <v>239</v>
      </c>
      <c r="K26" s="50"/>
      <c r="L26" s="50"/>
      <c r="M26" s="19">
        <v>15</v>
      </c>
      <c r="N26" s="16">
        <v>601</v>
      </c>
      <c r="O26" s="17">
        <v>1827</v>
      </c>
      <c r="P26" s="30">
        <f t="shared" si="1"/>
        <v>0</v>
      </c>
    </row>
    <row r="27" spans="2:16" ht="15.6" x14ac:dyDescent="0.3">
      <c r="B27" s="20" t="s">
        <v>191</v>
      </c>
      <c r="C27" s="50"/>
      <c r="D27" s="50"/>
      <c r="E27" s="19">
        <v>16</v>
      </c>
      <c r="F27" s="16">
        <v>641</v>
      </c>
      <c r="G27" s="17">
        <v>1257.5999999999999</v>
      </c>
      <c r="H27" s="30">
        <f t="shared" si="0"/>
        <v>0</v>
      </c>
      <c r="J27" s="20" t="s">
        <v>240</v>
      </c>
      <c r="K27" s="50"/>
      <c r="L27" s="50"/>
      <c r="M27" s="19">
        <v>16</v>
      </c>
      <c r="N27" s="16">
        <v>641</v>
      </c>
      <c r="O27" s="17">
        <v>1948.8</v>
      </c>
      <c r="P27" s="30">
        <f t="shared" si="1"/>
        <v>0</v>
      </c>
    </row>
    <row r="28" spans="2:16" ht="15.6" x14ac:dyDescent="0.3">
      <c r="B28" s="20" t="s">
        <v>192</v>
      </c>
      <c r="C28" s="50"/>
      <c r="D28" s="50"/>
      <c r="E28" s="19">
        <v>17</v>
      </c>
      <c r="F28" s="16">
        <v>681</v>
      </c>
      <c r="G28" s="17">
        <v>1336.1999999999998</v>
      </c>
      <c r="H28" s="30">
        <f t="shared" si="0"/>
        <v>0</v>
      </c>
      <c r="J28" s="20" t="s">
        <v>241</v>
      </c>
      <c r="K28" s="50"/>
      <c r="L28" s="50"/>
      <c r="M28" s="19">
        <v>17</v>
      </c>
      <c r="N28" s="16">
        <v>681</v>
      </c>
      <c r="O28" s="17">
        <v>2070.6</v>
      </c>
      <c r="P28" s="30">
        <f t="shared" si="1"/>
        <v>0</v>
      </c>
    </row>
    <row r="29" spans="2:16" ht="15.6" x14ac:dyDescent="0.3">
      <c r="B29" s="20" t="s">
        <v>193</v>
      </c>
      <c r="C29" s="50"/>
      <c r="D29" s="50"/>
      <c r="E29" s="19">
        <v>18</v>
      </c>
      <c r="F29" s="16">
        <v>721</v>
      </c>
      <c r="G29" s="17">
        <v>1414.8</v>
      </c>
      <c r="H29" s="30">
        <f t="shared" si="0"/>
        <v>0</v>
      </c>
      <c r="J29" s="20" t="s">
        <v>242</v>
      </c>
      <c r="K29" s="50"/>
      <c r="L29" s="50"/>
      <c r="M29" s="19">
        <v>18</v>
      </c>
      <c r="N29" s="16">
        <v>721</v>
      </c>
      <c r="O29" s="17">
        <v>2192.4</v>
      </c>
      <c r="P29" s="30">
        <f t="shared" si="1"/>
        <v>0</v>
      </c>
    </row>
    <row r="30" spans="2:16" ht="15.6" x14ac:dyDescent="0.3">
      <c r="B30" s="20" t="s">
        <v>194</v>
      </c>
      <c r="C30" s="50"/>
      <c r="D30" s="50"/>
      <c r="E30" s="19">
        <v>19</v>
      </c>
      <c r="F30" s="16">
        <v>761</v>
      </c>
      <c r="G30" s="17">
        <v>1493.3999999999999</v>
      </c>
      <c r="H30" s="30">
        <f t="shared" si="0"/>
        <v>0</v>
      </c>
      <c r="J30" s="20" t="s">
        <v>243</v>
      </c>
      <c r="K30" s="50"/>
      <c r="L30" s="50"/>
      <c r="M30" s="19">
        <v>19</v>
      </c>
      <c r="N30" s="16">
        <v>761</v>
      </c>
      <c r="O30" s="17">
        <v>2314.1999999999998</v>
      </c>
      <c r="P30" s="30">
        <f t="shared" si="1"/>
        <v>0</v>
      </c>
    </row>
    <row r="31" spans="2:16" ht="15.6" x14ac:dyDescent="0.3">
      <c r="B31" s="20" t="s">
        <v>195</v>
      </c>
      <c r="C31" s="50"/>
      <c r="D31" s="50"/>
      <c r="E31" s="19">
        <v>20</v>
      </c>
      <c r="F31" s="16">
        <v>801</v>
      </c>
      <c r="G31" s="17">
        <v>1572</v>
      </c>
      <c r="H31" s="30">
        <f t="shared" si="0"/>
        <v>0</v>
      </c>
      <c r="J31" s="20" t="s">
        <v>244</v>
      </c>
      <c r="K31" s="50"/>
      <c r="L31" s="50"/>
      <c r="M31" s="19">
        <v>20</v>
      </c>
      <c r="N31" s="16">
        <v>801</v>
      </c>
      <c r="O31" s="17">
        <v>2436</v>
      </c>
      <c r="P31" s="30">
        <f t="shared" si="1"/>
        <v>0</v>
      </c>
    </row>
    <row r="32" spans="2:16" ht="15.6" x14ac:dyDescent="0.3">
      <c r="B32" s="20" t="s">
        <v>196</v>
      </c>
      <c r="C32" s="50"/>
      <c r="D32" s="50"/>
      <c r="E32" s="19">
        <v>21</v>
      </c>
      <c r="F32" s="16">
        <v>841</v>
      </c>
      <c r="G32" s="17">
        <v>1650.6</v>
      </c>
      <c r="H32" s="30">
        <f t="shared" si="0"/>
        <v>0</v>
      </c>
      <c r="J32" s="20" t="s">
        <v>245</v>
      </c>
      <c r="K32" s="50"/>
      <c r="L32" s="50"/>
      <c r="M32" s="19">
        <v>21</v>
      </c>
      <c r="N32" s="16">
        <v>841</v>
      </c>
      <c r="O32" s="17">
        <v>2557.7999999999997</v>
      </c>
      <c r="P32" s="30">
        <f t="shared" si="1"/>
        <v>0</v>
      </c>
    </row>
    <row r="33" spans="2:16" ht="15.6" x14ac:dyDescent="0.3">
      <c r="B33" s="20" t="s">
        <v>197</v>
      </c>
      <c r="C33" s="50"/>
      <c r="D33" s="50"/>
      <c r="E33" s="19">
        <v>22</v>
      </c>
      <c r="F33" s="16">
        <v>881</v>
      </c>
      <c r="G33" s="17">
        <v>1729.1999999999998</v>
      </c>
      <c r="H33" s="30">
        <f t="shared" si="0"/>
        <v>0</v>
      </c>
      <c r="J33" s="20" t="s">
        <v>246</v>
      </c>
      <c r="K33" s="50"/>
      <c r="L33" s="50"/>
      <c r="M33" s="19">
        <v>22</v>
      </c>
      <c r="N33" s="16">
        <v>881</v>
      </c>
      <c r="O33" s="17">
        <v>2679.6</v>
      </c>
      <c r="P33" s="30">
        <f t="shared" si="1"/>
        <v>0</v>
      </c>
    </row>
    <row r="34" spans="2:16" ht="15.6" x14ac:dyDescent="0.3">
      <c r="B34" s="20" t="s">
        <v>198</v>
      </c>
      <c r="C34" s="50"/>
      <c r="D34" s="50"/>
      <c r="E34" s="19">
        <v>23</v>
      </c>
      <c r="F34" s="16">
        <v>921</v>
      </c>
      <c r="G34" s="17">
        <v>1807.8</v>
      </c>
      <c r="H34" s="30">
        <f t="shared" si="0"/>
        <v>0</v>
      </c>
      <c r="J34" s="20" t="s">
        <v>247</v>
      </c>
      <c r="K34" s="50"/>
      <c r="L34" s="50"/>
      <c r="M34" s="19">
        <v>23</v>
      </c>
      <c r="N34" s="16">
        <v>921</v>
      </c>
      <c r="O34" s="17">
        <v>2801.4</v>
      </c>
      <c r="P34" s="30">
        <f t="shared" si="1"/>
        <v>0</v>
      </c>
    </row>
    <row r="35" spans="2:16" ht="15.6" x14ac:dyDescent="0.3">
      <c r="B35" s="20" t="s">
        <v>199</v>
      </c>
      <c r="C35" s="50"/>
      <c r="D35" s="50"/>
      <c r="E35" s="19">
        <v>24</v>
      </c>
      <c r="F35" s="16">
        <v>961</v>
      </c>
      <c r="G35" s="17">
        <v>1886.3999999999999</v>
      </c>
      <c r="H35" s="30">
        <f t="shared" si="0"/>
        <v>0</v>
      </c>
      <c r="J35" s="20" t="s">
        <v>248</v>
      </c>
      <c r="K35" s="50"/>
      <c r="L35" s="50"/>
      <c r="M35" s="19">
        <v>24</v>
      </c>
      <c r="N35" s="16">
        <v>961</v>
      </c>
      <c r="O35" s="17">
        <v>2923.2</v>
      </c>
      <c r="P35" s="30">
        <f t="shared" si="1"/>
        <v>0</v>
      </c>
    </row>
    <row r="36" spans="2:16" ht="15.6" x14ac:dyDescent="0.3">
      <c r="B36" s="20" t="s">
        <v>200</v>
      </c>
      <c r="C36" s="50"/>
      <c r="D36" s="50"/>
      <c r="E36" s="19">
        <v>25</v>
      </c>
      <c r="F36" s="16">
        <v>1001</v>
      </c>
      <c r="G36" s="17">
        <v>1964.9999999999998</v>
      </c>
      <c r="H36" s="30">
        <f t="shared" si="0"/>
        <v>0</v>
      </c>
      <c r="J36" s="55" t="s">
        <v>249</v>
      </c>
      <c r="K36" s="51"/>
      <c r="L36" s="51"/>
      <c r="M36" s="36">
        <v>25</v>
      </c>
      <c r="N36" s="35">
        <v>1001</v>
      </c>
      <c r="O36" s="71">
        <v>3045</v>
      </c>
      <c r="P36" s="30">
        <f t="shared" si="1"/>
        <v>0</v>
      </c>
    </row>
    <row r="37" spans="2:16" ht="15.6" x14ac:dyDescent="0.3">
      <c r="B37" s="20" t="s">
        <v>201</v>
      </c>
      <c r="C37" s="50"/>
      <c r="D37" s="50"/>
      <c r="E37" s="19">
        <v>26</v>
      </c>
      <c r="F37" s="16">
        <v>1041</v>
      </c>
      <c r="G37" s="17">
        <v>2043.6</v>
      </c>
      <c r="H37" s="30">
        <f t="shared" si="0"/>
        <v>0</v>
      </c>
      <c r="J37" s="64"/>
      <c r="K37" s="65"/>
      <c r="L37" s="65"/>
      <c r="M37" s="67"/>
      <c r="N37" s="68"/>
      <c r="O37" s="74"/>
      <c r="P37" s="70"/>
    </row>
    <row r="38" spans="2:16" ht="15.6" x14ac:dyDescent="0.3">
      <c r="B38" s="20" t="s">
        <v>202</v>
      </c>
      <c r="C38" s="50"/>
      <c r="D38" s="50"/>
      <c r="E38" s="19">
        <v>27</v>
      </c>
      <c r="F38" s="16">
        <v>1081</v>
      </c>
      <c r="G38" s="17">
        <v>2122.1999999999998</v>
      </c>
      <c r="H38" s="30">
        <f t="shared" si="0"/>
        <v>0</v>
      </c>
      <c r="J38" s="57"/>
      <c r="K38" s="58"/>
      <c r="L38" s="58"/>
      <c r="M38" s="60"/>
      <c r="N38" s="61"/>
      <c r="O38" s="75"/>
      <c r="P38" s="63"/>
    </row>
    <row r="39" spans="2:16" ht="15.6" x14ac:dyDescent="0.3">
      <c r="B39" s="20" t="s">
        <v>203</v>
      </c>
      <c r="C39" s="50"/>
      <c r="D39" s="50"/>
      <c r="E39" s="19">
        <v>28</v>
      </c>
      <c r="F39" s="16">
        <v>1121</v>
      </c>
      <c r="G39" s="17">
        <v>2200.7999999999997</v>
      </c>
      <c r="H39" s="30">
        <f t="shared" si="0"/>
        <v>0</v>
      </c>
      <c r="J39" s="57"/>
      <c r="K39" s="58"/>
      <c r="L39" s="58"/>
      <c r="M39" s="60"/>
      <c r="N39" s="61"/>
      <c r="O39" s="75"/>
      <c r="P39" s="63"/>
    </row>
    <row r="40" spans="2:16" ht="15.6" x14ac:dyDescent="0.3">
      <c r="B40" s="20" t="s">
        <v>204</v>
      </c>
      <c r="C40" s="50"/>
      <c r="D40" s="50"/>
      <c r="E40" s="19">
        <v>29</v>
      </c>
      <c r="F40" s="16">
        <v>1161</v>
      </c>
      <c r="G40" s="17">
        <v>2279.3999999999996</v>
      </c>
      <c r="H40" s="30">
        <f t="shared" si="0"/>
        <v>0</v>
      </c>
      <c r="J40" s="57"/>
      <c r="K40" s="58"/>
      <c r="L40" s="58"/>
      <c r="M40" s="60"/>
      <c r="N40" s="61"/>
      <c r="O40" s="75"/>
      <c r="P40" s="63"/>
    </row>
    <row r="41" spans="2:16" ht="15.6" x14ac:dyDescent="0.3">
      <c r="B41" s="20" t="s">
        <v>205</v>
      </c>
      <c r="C41" s="50"/>
      <c r="D41" s="50"/>
      <c r="E41" s="19">
        <v>30</v>
      </c>
      <c r="F41" s="16">
        <v>1201</v>
      </c>
      <c r="G41" s="17">
        <v>2358</v>
      </c>
      <c r="H41" s="30">
        <f t="shared" si="0"/>
        <v>0</v>
      </c>
      <c r="J41" s="57"/>
      <c r="K41" s="58"/>
      <c r="L41" s="58"/>
      <c r="M41" s="60"/>
      <c r="N41" s="61"/>
      <c r="O41" s="75"/>
      <c r="P41" s="63"/>
    </row>
    <row r="42" spans="2:16" ht="15.6" x14ac:dyDescent="0.3">
      <c r="B42" s="72" t="s">
        <v>206</v>
      </c>
      <c r="C42" s="50"/>
      <c r="D42" s="50"/>
      <c r="E42" s="16">
        <v>31</v>
      </c>
      <c r="F42" s="16">
        <v>1241</v>
      </c>
      <c r="G42" s="17">
        <v>2436.6</v>
      </c>
      <c r="H42" s="30">
        <f t="shared" si="0"/>
        <v>0</v>
      </c>
    </row>
    <row r="43" spans="2:16" ht="15.6" x14ac:dyDescent="0.3">
      <c r="B43" s="72" t="s">
        <v>207</v>
      </c>
      <c r="C43" s="50"/>
      <c r="D43" s="50"/>
      <c r="E43" s="16">
        <v>32</v>
      </c>
      <c r="F43" s="16">
        <v>1281</v>
      </c>
      <c r="G43" s="17">
        <v>2515.1999999999998</v>
      </c>
      <c r="H43" s="30">
        <f t="shared" si="0"/>
        <v>0</v>
      </c>
    </row>
    <row r="44" spans="2:16" ht="15.6" x14ac:dyDescent="0.3">
      <c r="B44" s="72" t="s">
        <v>208</v>
      </c>
      <c r="C44" s="50"/>
      <c r="D44" s="50"/>
      <c r="E44" s="16">
        <v>33</v>
      </c>
      <c r="F44" s="16">
        <v>1321</v>
      </c>
      <c r="G44" s="17">
        <v>2593.7999999999997</v>
      </c>
      <c r="H44" s="30">
        <f t="shared" si="0"/>
        <v>0</v>
      </c>
    </row>
    <row r="45" spans="2:16" ht="15.6" x14ac:dyDescent="0.3">
      <c r="B45" s="72" t="s">
        <v>209</v>
      </c>
      <c r="C45" s="50"/>
      <c r="D45" s="50"/>
      <c r="E45" s="16">
        <v>34</v>
      </c>
      <c r="F45" s="16">
        <v>1361</v>
      </c>
      <c r="G45" s="17">
        <v>2672.3999999999996</v>
      </c>
      <c r="H45" s="30">
        <f t="shared" si="0"/>
        <v>0</v>
      </c>
    </row>
    <row r="46" spans="2:16" ht="15.6" x14ac:dyDescent="0.3">
      <c r="B46" s="72" t="s">
        <v>210</v>
      </c>
      <c r="C46" s="50"/>
      <c r="D46" s="50"/>
      <c r="E46" s="16">
        <v>35</v>
      </c>
      <c r="F46" s="16">
        <v>1401</v>
      </c>
      <c r="G46" s="17">
        <v>2751</v>
      </c>
      <c r="H46" s="30">
        <f t="shared" si="0"/>
        <v>0</v>
      </c>
    </row>
    <row r="47" spans="2:16" ht="15.6" x14ac:dyDescent="0.3">
      <c r="B47" s="72" t="s">
        <v>211</v>
      </c>
      <c r="C47" s="50"/>
      <c r="D47" s="50"/>
      <c r="E47" s="16">
        <v>36</v>
      </c>
      <c r="F47" s="16">
        <v>1441</v>
      </c>
      <c r="G47" s="17">
        <v>2829.6</v>
      </c>
      <c r="H47" s="30">
        <f t="shared" si="0"/>
        <v>0</v>
      </c>
    </row>
    <row r="48" spans="2:16" ht="15.6" x14ac:dyDescent="0.3">
      <c r="B48" s="72" t="s">
        <v>212</v>
      </c>
      <c r="C48" s="50"/>
      <c r="D48" s="50"/>
      <c r="E48" s="16">
        <v>37</v>
      </c>
      <c r="F48" s="16">
        <v>1481</v>
      </c>
      <c r="G48" s="17">
        <v>2908.2</v>
      </c>
      <c r="H48" s="30">
        <f t="shared" si="0"/>
        <v>0</v>
      </c>
    </row>
    <row r="49" spans="2:8" ht="15.6" x14ac:dyDescent="0.3">
      <c r="B49" s="72" t="s">
        <v>213</v>
      </c>
      <c r="C49" s="50"/>
      <c r="D49" s="50"/>
      <c r="E49" s="16">
        <v>38</v>
      </c>
      <c r="F49" s="16">
        <v>1521</v>
      </c>
      <c r="G49" s="17">
        <v>2986.7999999999997</v>
      </c>
      <c r="H49" s="30">
        <f t="shared" si="0"/>
        <v>0</v>
      </c>
    </row>
    <row r="50" spans="2:8" ht="15.6" x14ac:dyDescent="0.3">
      <c r="B50" s="72" t="s">
        <v>214</v>
      </c>
      <c r="C50" s="50"/>
      <c r="D50" s="50"/>
      <c r="E50" s="16">
        <v>39</v>
      </c>
      <c r="F50" s="16">
        <v>1561</v>
      </c>
      <c r="G50" s="17">
        <v>3065.3999999999996</v>
      </c>
      <c r="H50" s="30">
        <f t="shared" si="0"/>
        <v>0</v>
      </c>
    </row>
    <row r="51" spans="2:8" ht="15.6" x14ac:dyDescent="0.3">
      <c r="B51" s="72" t="s">
        <v>215</v>
      </c>
      <c r="C51" s="50"/>
      <c r="D51" s="50"/>
      <c r="E51" s="16">
        <v>40</v>
      </c>
      <c r="F51" s="16">
        <v>1601</v>
      </c>
      <c r="G51" s="17">
        <v>3144</v>
      </c>
      <c r="H51" s="30">
        <f t="shared" si="0"/>
        <v>0</v>
      </c>
    </row>
    <row r="52" spans="2:8" ht="15.6" x14ac:dyDescent="0.3">
      <c r="B52" s="72" t="s">
        <v>216</v>
      </c>
      <c r="C52" s="50"/>
      <c r="D52" s="50"/>
      <c r="E52" s="16">
        <v>41</v>
      </c>
      <c r="F52" s="16">
        <v>1641</v>
      </c>
      <c r="G52" s="17">
        <v>3222.6</v>
      </c>
      <c r="H52" s="30">
        <f t="shared" si="0"/>
        <v>0</v>
      </c>
    </row>
    <row r="53" spans="2:8" ht="15.6" x14ac:dyDescent="0.3">
      <c r="B53" s="72" t="s">
        <v>217</v>
      </c>
      <c r="C53" s="50"/>
      <c r="D53" s="50"/>
      <c r="E53" s="16">
        <v>42</v>
      </c>
      <c r="F53" s="16">
        <v>1681</v>
      </c>
      <c r="G53" s="17">
        <v>3301.2</v>
      </c>
      <c r="H53" s="30">
        <f t="shared" si="0"/>
        <v>0</v>
      </c>
    </row>
    <row r="54" spans="2:8" ht="15.6" x14ac:dyDescent="0.3">
      <c r="B54" s="72" t="s">
        <v>218</v>
      </c>
      <c r="C54" s="50"/>
      <c r="D54" s="50"/>
      <c r="E54" s="16">
        <v>43</v>
      </c>
      <c r="F54" s="16">
        <v>1721</v>
      </c>
      <c r="G54" s="17">
        <v>3379.7999999999997</v>
      </c>
      <c r="H54" s="30">
        <f t="shared" si="0"/>
        <v>0</v>
      </c>
    </row>
    <row r="55" spans="2:8" ht="15.6" x14ac:dyDescent="0.3">
      <c r="B55" s="72" t="s">
        <v>219</v>
      </c>
      <c r="C55" s="50"/>
      <c r="D55" s="50"/>
      <c r="E55" s="16">
        <v>44</v>
      </c>
      <c r="F55" s="16">
        <v>1761</v>
      </c>
      <c r="G55" s="17">
        <v>3458.3999999999996</v>
      </c>
      <c r="H55" s="30">
        <f t="shared" si="0"/>
        <v>0</v>
      </c>
    </row>
    <row r="56" spans="2:8" ht="15.6" x14ac:dyDescent="0.3">
      <c r="B56" s="72" t="s">
        <v>220</v>
      </c>
      <c r="C56" s="50"/>
      <c r="D56" s="50"/>
      <c r="E56" s="16">
        <v>45</v>
      </c>
      <c r="F56" s="16">
        <v>1801</v>
      </c>
      <c r="G56" s="17">
        <v>3536.9999999999995</v>
      </c>
      <c r="H56" s="30">
        <f t="shared" si="0"/>
        <v>0</v>
      </c>
    </row>
    <row r="57" spans="2:8" ht="15.6" x14ac:dyDescent="0.3">
      <c r="B57" s="72" t="s">
        <v>221</v>
      </c>
      <c r="C57" s="50"/>
      <c r="D57" s="50"/>
      <c r="E57" s="16">
        <v>46</v>
      </c>
      <c r="F57" s="16">
        <v>1841</v>
      </c>
      <c r="G57" s="17">
        <v>3615.6</v>
      </c>
      <c r="H57" s="30">
        <f t="shared" si="0"/>
        <v>0</v>
      </c>
    </row>
    <row r="58" spans="2:8" ht="15.6" x14ac:dyDescent="0.3">
      <c r="B58" s="72" t="s">
        <v>222</v>
      </c>
      <c r="C58" s="50"/>
      <c r="D58" s="50"/>
      <c r="E58" s="16">
        <v>47</v>
      </c>
      <c r="F58" s="16">
        <v>1881</v>
      </c>
      <c r="G58" s="17">
        <v>3694.2</v>
      </c>
      <c r="H58" s="30">
        <f t="shared" si="0"/>
        <v>0</v>
      </c>
    </row>
    <row r="59" spans="2:8" ht="15.6" x14ac:dyDescent="0.3">
      <c r="B59" s="72" t="s">
        <v>223</v>
      </c>
      <c r="C59" s="50"/>
      <c r="D59" s="50"/>
      <c r="E59" s="16">
        <v>48</v>
      </c>
      <c r="F59" s="16">
        <v>1921</v>
      </c>
      <c r="G59" s="17">
        <v>3772.7999999999997</v>
      </c>
      <c r="H59" s="30">
        <f t="shared" si="0"/>
        <v>0</v>
      </c>
    </row>
    <row r="60" spans="2:8" ht="15.6" x14ac:dyDescent="0.3">
      <c r="B60" s="72" t="s">
        <v>224</v>
      </c>
      <c r="C60" s="50"/>
      <c r="D60" s="50"/>
      <c r="E60" s="16">
        <v>49</v>
      </c>
      <c r="F60" s="16">
        <v>1961</v>
      </c>
      <c r="G60" s="17">
        <v>3851.3999999999996</v>
      </c>
      <c r="H60" s="30">
        <f t="shared" si="0"/>
        <v>0</v>
      </c>
    </row>
    <row r="61" spans="2:8" ht="15.6" x14ac:dyDescent="0.3">
      <c r="B61" s="72" t="s">
        <v>225</v>
      </c>
      <c r="C61" s="51"/>
      <c r="D61" s="51"/>
      <c r="E61" s="16">
        <v>50</v>
      </c>
      <c r="F61" s="16">
        <v>2001</v>
      </c>
      <c r="G61" s="17">
        <v>3929.9999999999995</v>
      </c>
      <c r="H61" s="30">
        <f t="shared" si="0"/>
        <v>0</v>
      </c>
    </row>
  </sheetData>
  <mergeCells count="20">
    <mergeCell ref="C14:C61"/>
    <mergeCell ref="D14:D61"/>
    <mergeCell ref="L14:L36"/>
    <mergeCell ref="K14:K36"/>
    <mergeCell ref="J11:P11"/>
    <mergeCell ref="J12:J13"/>
    <mergeCell ref="K12:K13"/>
    <mergeCell ref="L12:L13"/>
    <mergeCell ref="M12:M13"/>
    <mergeCell ref="N12:N13"/>
    <mergeCell ref="O12:O13"/>
    <mergeCell ref="P12:P13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8D13E-FE93-4B67-AD56-D12555701EEE}">
  <dimension ref="B2:P35"/>
  <sheetViews>
    <sheetView zoomScale="90" zoomScaleNormal="90" workbookViewId="0">
      <selection activeCell="O4" sqref="O4"/>
    </sheetView>
  </sheetViews>
  <sheetFormatPr defaultRowHeight="14.4" x14ac:dyDescent="0.3"/>
  <cols>
    <col min="1" max="1" width="5.109375" customWidth="1"/>
    <col min="2" max="2" width="27.6640625" customWidth="1"/>
    <col min="3" max="3" width="12.33203125" customWidth="1"/>
    <col min="4" max="4" width="9.88671875" customWidth="1"/>
    <col min="6" max="6" width="8.109375" customWidth="1"/>
    <col min="7" max="7" width="19.6640625" customWidth="1"/>
    <col min="8" max="8" width="17.88671875" customWidth="1"/>
    <col min="9" max="9" width="10.44140625" customWidth="1"/>
    <col min="10" max="10" width="27.3320312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39" t="s">
        <v>250</v>
      </c>
      <c r="C11" s="40"/>
      <c r="D11" s="40"/>
      <c r="E11" s="40"/>
      <c r="F11" s="40"/>
      <c r="G11" s="40"/>
      <c r="H11" s="40"/>
      <c r="J11" s="39" t="s">
        <v>291</v>
      </c>
      <c r="K11" s="40"/>
      <c r="L11" s="40"/>
      <c r="M11" s="40"/>
      <c r="N11" s="40"/>
      <c r="O11" s="40"/>
      <c r="P11" s="40"/>
    </row>
    <row r="12" spans="2:16" ht="15" customHeight="1" x14ac:dyDescent="0.3">
      <c r="B12" s="41" t="s">
        <v>5</v>
      </c>
      <c r="C12" s="43" t="s">
        <v>6</v>
      </c>
      <c r="D12" s="43" t="s">
        <v>7</v>
      </c>
      <c r="E12" s="43" t="s">
        <v>8</v>
      </c>
      <c r="F12" s="45" t="s">
        <v>9</v>
      </c>
      <c r="G12" s="46" t="s">
        <v>10</v>
      </c>
      <c r="H12" s="48" t="s">
        <v>11</v>
      </c>
      <c r="J12" s="41" t="s">
        <v>5</v>
      </c>
      <c r="K12" s="43" t="s">
        <v>6</v>
      </c>
      <c r="L12" s="43" t="s">
        <v>7</v>
      </c>
      <c r="M12" s="43" t="s">
        <v>8</v>
      </c>
      <c r="N12" s="45" t="s">
        <v>9</v>
      </c>
      <c r="O12" s="46" t="s">
        <v>10</v>
      </c>
      <c r="P12" s="48" t="s">
        <v>11</v>
      </c>
    </row>
    <row r="13" spans="2:16" ht="36" customHeight="1" x14ac:dyDescent="0.3">
      <c r="B13" s="42"/>
      <c r="C13" s="44"/>
      <c r="D13" s="44"/>
      <c r="E13" s="44"/>
      <c r="F13" s="43"/>
      <c r="G13" s="47"/>
      <c r="H13" s="48"/>
      <c r="J13" s="42"/>
      <c r="K13" s="44"/>
      <c r="L13" s="44"/>
      <c r="M13" s="44"/>
      <c r="N13" s="43"/>
      <c r="O13" s="47"/>
      <c r="P13" s="48"/>
    </row>
    <row r="14" spans="2:16" ht="15.6" x14ac:dyDescent="0.3">
      <c r="B14" s="20" t="s">
        <v>251</v>
      </c>
      <c r="C14" s="49">
        <v>1000</v>
      </c>
      <c r="D14" s="52">
        <v>63</v>
      </c>
      <c r="E14" s="32">
        <v>3</v>
      </c>
      <c r="F14" s="19">
        <v>121</v>
      </c>
      <c r="G14" s="21">
        <v>298.5</v>
      </c>
      <c r="H14" s="30">
        <f>G14*POWER((($F$4+$F$6)/2-$F$8)/70,1.26)</f>
        <v>0</v>
      </c>
      <c r="I14" s="22"/>
      <c r="J14" s="20" t="s">
        <v>273</v>
      </c>
      <c r="K14" s="37">
        <v>1000</v>
      </c>
      <c r="L14" s="38">
        <v>94</v>
      </c>
      <c r="M14" s="32">
        <v>3</v>
      </c>
      <c r="N14" s="19">
        <v>121</v>
      </c>
      <c r="O14" s="21">
        <v>462.29999999999995</v>
      </c>
      <c r="P14" s="30">
        <f>O14*POWER((($F$4+$F$6)/2-$F$8)/70,1.29)</f>
        <v>0</v>
      </c>
    </row>
    <row r="15" spans="2:16" ht="15.6" x14ac:dyDescent="0.3">
      <c r="B15" s="20" t="s">
        <v>252</v>
      </c>
      <c r="C15" s="50"/>
      <c r="D15" s="53"/>
      <c r="E15" s="32">
        <v>4</v>
      </c>
      <c r="F15" s="19">
        <v>161</v>
      </c>
      <c r="G15" s="21">
        <v>398</v>
      </c>
      <c r="H15" s="30">
        <f t="shared" ref="H15:H35" si="0">G15*POWER((($F$4+$F$6)/2-$F$8)/70,1.26)</f>
        <v>0</v>
      </c>
      <c r="I15" s="22"/>
      <c r="J15" s="20" t="s">
        <v>274</v>
      </c>
      <c r="K15" s="37"/>
      <c r="L15" s="38"/>
      <c r="M15" s="32">
        <v>4</v>
      </c>
      <c r="N15" s="19">
        <v>161</v>
      </c>
      <c r="O15" s="21">
        <v>616.4</v>
      </c>
      <c r="P15" s="30">
        <f t="shared" ref="P15:P31" si="1">O15*POWER((($F$4+$F$6)/2-$F$8)/70,1.29)</f>
        <v>0</v>
      </c>
    </row>
    <row r="16" spans="2:16" ht="15.6" x14ac:dyDescent="0.3">
      <c r="B16" s="20" t="s">
        <v>253</v>
      </c>
      <c r="C16" s="50"/>
      <c r="D16" s="53"/>
      <c r="E16" s="32">
        <v>5</v>
      </c>
      <c r="F16" s="19">
        <v>201</v>
      </c>
      <c r="G16" s="21">
        <v>497.5</v>
      </c>
      <c r="H16" s="30">
        <f t="shared" si="0"/>
        <v>0</v>
      </c>
      <c r="I16" s="22"/>
      <c r="J16" s="20" t="s">
        <v>275</v>
      </c>
      <c r="K16" s="37"/>
      <c r="L16" s="38"/>
      <c r="M16" s="32">
        <v>5</v>
      </c>
      <c r="N16" s="19">
        <v>201</v>
      </c>
      <c r="O16" s="21">
        <v>770.5</v>
      </c>
      <c r="P16" s="30">
        <f t="shared" si="1"/>
        <v>0</v>
      </c>
    </row>
    <row r="17" spans="2:16" ht="15.6" x14ac:dyDescent="0.3">
      <c r="B17" s="20" t="s">
        <v>254</v>
      </c>
      <c r="C17" s="50"/>
      <c r="D17" s="53"/>
      <c r="E17" s="32">
        <v>6</v>
      </c>
      <c r="F17" s="19">
        <v>241</v>
      </c>
      <c r="G17" s="21">
        <v>597</v>
      </c>
      <c r="H17" s="30">
        <f t="shared" si="0"/>
        <v>0</v>
      </c>
      <c r="I17" s="22"/>
      <c r="J17" s="20" t="s">
        <v>276</v>
      </c>
      <c r="K17" s="37"/>
      <c r="L17" s="38"/>
      <c r="M17" s="32">
        <v>6</v>
      </c>
      <c r="N17" s="19">
        <v>241</v>
      </c>
      <c r="O17" s="21">
        <v>924.59999999999991</v>
      </c>
      <c r="P17" s="30">
        <f t="shared" si="1"/>
        <v>0</v>
      </c>
    </row>
    <row r="18" spans="2:16" ht="15.6" x14ac:dyDescent="0.3">
      <c r="B18" s="20" t="s">
        <v>255</v>
      </c>
      <c r="C18" s="50"/>
      <c r="D18" s="53"/>
      <c r="E18" s="32">
        <v>7</v>
      </c>
      <c r="F18" s="16">
        <v>281</v>
      </c>
      <c r="G18" s="17">
        <v>696.5</v>
      </c>
      <c r="H18" s="30">
        <f t="shared" si="0"/>
        <v>0</v>
      </c>
      <c r="J18" s="20" t="s">
        <v>277</v>
      </c>
      <c r="K18" s="37"/>
      <c r="L18" s="38"/>
      <c r="M18" s="32">
        <v>7</v>
      </c>
      <c r="N18" s="16">
        <v>281</v>
      </c>
      <c r="O18" s="17">
        <v>1078.7</v>
      </c>
      <c r="P18" s="30">
        <f t="shared" si="1"/>
        <v>0</v>
      </c>
    </row>
    <row r="19" spans="2:16" ht="15.6" x14ac:dyDescent="0.3">
      <c r="B19" s="20" t="s">
        <v>256</v>
      </c>
      <c r="C19" s="50"/>
      <c r="D19" s="53"/>
      <c r="E19" s="32">
        <v>8</v>
      </c>
      <c r="F19" s="16">
        <v>321</v>
      </c>
      <c r="G19" s="17">
        <v>796</v>
      </c>
      <c r="H19" s="30">
        <f t="shared" si="0"/>
        <v>0</v>
      </c>
      <c r="J19" s="20" t="s">
        <v>278</v>
      </c>
      <c r="K19" s="37"/>
      <c r="L19" s="38"/>
      <c r="M19" s="32">
        <v>8</v>
      </c>
      <c r="N19" s="16">
        <v>321</v>
      </c>
      <c r="O19" s="17">
        <v>1232.8</v>
      </c>
      <c r="P19" s="30">
        <f t="shared" si="1"/>
        <v>0</v>
      </c>
    </row>
    <row r="20" spans="2:16" ht="15.6" x14ac:dyDescent="0.3">
      <c r="B20" s="20" t="s">
        <v>257</v>
      </c>
      <c r="C20" s="50"/>
      <c r="D20" s="53"/>
      <c r="E20" s="32">
        <v>9</v>
      </c>
      <c r="F20" s="16">
        <v>361</v>
      </c>
      <c r="G20" s="17">
        <v>895.5</v>
      </c>
      <c r="H20" s="30">
        <f t="shared" si="0"/>
        <v>0</v>
      </c>
      <c r="J20" s="20" t="s">
        <v>279</v>
      </c>
      <c r="K20" s="37"/>
      <c r="L20" s="38"/>
      <c r="M20" s="32">
        <v>9</v>
      </c>
      <c r="N20" s="16">
        <v>361</v>
      </c>
      <c r="O20" s="17">
        <v>1386.8999999999999</v>
      </c>
      <c r="P20" s="30">
        <f t="shared" si="1"/>
        <v>0</v>
      </c>
    </row>
    <row r="21" spans="2:16" ht="15.6" x14ac:dyDescent="0.3">
      <c r="B21" s="20" t="s">
        <v>258</v>
      </c>
      <c r="C21" s="50"/>
      <c r="D21" s="53"/>
      <c r="E21" s="32">
        <v>10</v>
      </c>
      <c r="F21" s="16">
        <v>401</v>
      </c>
      <c r="G21" s="17">
        <v>995</v>
      </c>
      <c r="H21" s="30">
        <f t="shared" si="0"/>
        <v>0</v>
      </c>
      <c r="J21" s="20" t="s">
        <v>280</v>
      </c>
      <c r="K21" s="37"/>
      <c r="L21" s="38"/>
      <c r="M21" s="32">
        <v>10</v>
      </c>
      <c r="N21" s="16">
        <v>401</v>
      </c>
      <c r="O21" s="17">
        <v>1541</v>
      </c>
      <c r="P21" s="30">
        <f t="shared" si="1"/>
        <v>0</v>
      </c>
    </row>
    <row r="22" spans="2:16" ht="15.6" x14ac:dyDescent="0.3">
      <c r="B22" s="20" t="s">
        <v>259</v>
      </c>
      <c r="C22" s="50"/>
      <c r="D22" s="53"/>
      <c r="E22" s="32">
        <v>11</v>
      </c>
      <c r="F22" s="16">
        <v>441</v>
      </c>
      <c r="G22" s="17">
        <v>1094.5</v>
      </c>
      <c r="H22" s="30">
        <f t="shared" si="0"/>
        <v>0</v>
      </c>
      <c r="I22" s="18"/>
      <c r="J22" s="20" t="s">
        <v>281</v>
      </c>
      <c r="K22" s="37"/>
      <c r="L22" s="38"/>
      <c r="M22" s="32">
        <v>11</v>
      </c>
      <c r="N22" s="16">
        <v>441</v>
      </c>
      <c r="O22" s="17">
        <v>1695.1</v>
      </c>
      <c r="P22" s="30">
        <f t="shared" si="1"/>
        <v>0</v>
      </c>
    </row>
    <row r="23" spans="2:16" ht="15.6" x14ac:dyDescent="0.3">
      <c r="B23" s="20" t="s">
        <v>260</v>
      </c>
      <c r="C23" s="50"/>
      <c r="D23" s="53"/>
      <c r="E23" s="32">
        <v>12</v>
      </c>
      <c r="F23" s="16">
        <v>481</v>
      </c>
      <c r="G23" s="17">
        <v>1194</v>
      </c>
      <c r="H23" s="30">
        <f t="shared" si="0"/>
        <v>0</v>
      </c>
      <c r="J23" s="20" t="s">
        <v>282</v>
      </c>
      <c r="K23" s="37"/>
      <c r="L23" s="38"/>
      <c r="M23" s="32">
        <v>12</v>
      </c>
      <c r="N23" s="16">
        <v>481</v>
      </c>
      <c r="O23" s="17">
        <v>1849.1999999999998</v>
      </c>
      <c r="P23" s="30">
        <f t="shared" si="1"/>
        <v>0</v>
      </c>
    </row>
    <row r="24" spans="2:16" ht="15.6" x14ac:dyDescent="0.3">
      <c r="B24" s="20" t="s">
        <v>261</v>
      </c>
      <c r="C24" s="50"/>
      <c r="D24" s="53"/>
      <c r="E24" s="32">
        <v>13</v>
      </c>
      <c r="F24" s="16">
        <v>521</v>
      </c>
      <c r="G24" s="17">
        <v>1293.5</v>
      </c>
      <c r="H24" s="30">
        <f t="shared" si="0"/>
        <v>0</v>
      </c>
      <c r="J24" s="20" t="s">
        <v>283</v>
      </c>
      <c r="K24" s="37"/>
      <c r="L24" s="38"/>
      <c r="M24" s="32">
        <v>13</v>
      </c>
      <c r="N24" s="16">
        <v>521</v>
      </c>
      <c r="O24" s="17">
        <v>2003.3</v>
      </c>
      <c r="P24" s="30">
        <f t="shared" si="1"/>
        <v>0</v>
      </c>
    </row>
    <row r="25" spans="2:16" ht="15.6" x14ac:dyDescent="0.3">
      <c r="B25" s="20" t="s">
        <v>262</v>
      </c>
      <c r="C25" s="50"/>
      <c r="D25" s="53"/>
      <c r="E25" s="32">
        <v>14</v>
      </c>
      <c r="F25" s="16">
        <v>561</v>
      </c>
      <c r="G25" s="17">
        <v>1393</v>
      </c>
      <c r="H25" s="30">
        <f t="shared" si="0"/>
        <v>0</v>
      </c>
      <c r="J25" s="20" t="s">
        <v>284</v>
      </c>
      <c r="K25" s="37"/>
      <c r="L25" s="38"/>
      <c r="M25" s="32">
        <v>14</v>
      </c>
      <c r="N25" s="16">
        <v>561</v>
      </c>
      <c r="O25" s="17">
        <v>2157.4</v>
      </c>
      <c r="P25" s="30">
        <f t="shared" si="1"/>
        <v>0</v>
      </c>
    </row>
    <row r="26" spans="2:16" ht="15.6" x14ac:dyDescent="0.3">
      <c r="B26" s="20" t="s">
        <v>263</v>
      </c>
      <c r="C26" s="50"/>
      <c r="D26" s="53"/>
      <c r="E26" s="32">
        <v>15</v>
      </c>
      <c r="F26" s="16">
        <v>601</v>
      </c>
      <c r="G26" s="17">
        <v>1492.5</v>
      </c>
      <c r="H26" s="30">
        <f t="shared" si="0"/>
        <v>0</v>
      </c>
      <c r="J26" s="20" t="s">
        <v>285</v>
      </c>
      <c r="K26" s="37"/>
      <c r="L26" s="38"/>
      <c r="M26" s="32">
        <v>15</v>
      </c>
      <c r="N26" s="16">
        <v>601</v>
      </c>
      <c r="O26" s="17">
        <v>2311.5</v>
      </c>
      <c r="P26" s="30">
        <f t="shared" si="1"/>
        <v>0</v>
      </c>
    </row>
    <row r="27" spans="2:16" ht="15.6" x14ac:dyDescent="0.3">
      <c r="B27" s="20" t="s">
        <v>264</v>
      </c>
      <c r="C27" s="50"/>
      <c r="D27" s="53"/>
      <c r="E27" s="32">
        <v>16</v>
      </c>
      <c r="F27" s="16">
        <v>641</v>
      </c>
      <c r="G27" s="17">
        <v>1592</v>
      </c>
      <c r="H27" s="30">
        <f t="shared" si="0"/>
        <v>0</v>
      </c>
      <c r="J27" s="20" t="s">
        <v>286</v>
      </c>
      <c r="K27" s="37"/>
      <c r="L27" s="38"/>
      <c r="M27" s="32">
        <v>16</v>
      </c>
      <c r="N27" s="16">
        <v>641</v>
      </c>
      <c r="O27" s="17">
        <v>2465.6</v>
      </c>
      <c r="P27" s="30">
        <f t="shared" si="1"/>
        <v>0</v>
      </c>
    </row>
    <row r="28" spans="2:16" ht="15.6" x14ac:dyDescent="0.3">
      <c r="B28" s="20" t="s">
        <v>265</v>
      </c>
      <c r="C28" s="50"/>
      <c r="D28" s="53"/>
      <c r="E28" s="32">
        <v>17</v>
      </c>
      <c r="F28" s="16">
        <v>681</v>
      </c>
      <c r="G28" s="17">
        <v>1691.5</v>
      </c>
      <c r="H28" s="30">
        <f t="shared" si="0"/>
        <v>0</v>
      </c>
      <c r="J28" s="20" t="s">
        <v>287</v>
      </c>
      <c r="K28" s="37"/>
      <c r="L28" s="38"/>
      <c r="M28" s="32">
        <v>17</v>
      </c>
      <c r="N28" s="16">
        <v>681</v>
      </c>
      <c r="O28" s="17">
        <v>2619.6999999999998</v>
      </c>
      <c r="P28" s="30">
        <f t="shared" si="1"/>
        <v>0</v>
      </c>
    </row>
    <row r="29" spans="2:16" ht="15.6" x14ac:dyDescent="0.3">
      <c r="B29" s="20" t="s">
        <v>266</v>
      </c>
      <c r="C29" s="50"/>
      <c r="D29" s="53"/>
      <c r="E29" s="32">
        <v>18</v>
      </c>
      <c r="F29" s="16">
        <v>721</v>
      </c>
      <c r="G29" s="17">
        <v>1791</v>
      </c>
      <c r="H29" s="30">
        <f t="shared" si="0"/>
        <v>0</v>
      </c>
      <c r="J29" s="20" t="s">
        <v>288</v>
      </c>
      <c r="K29" s="37"/>
      <c r="L29" s="38"/>
      <c r="M29" s="32">
        <v>18</v>
      </c>
      <c r="N29" s="16">
        <v>721</v>
      </c>
      <c r="O29" s="17">
        <v>2773.7999999999997</v>
      </c>
      <c r="P29" s="30">
        <f t="shared" si="1"/>
        <v>0</v>
      </c>
    </row>
    <row r="30" spans="2:16" ht="15.6" x14ac:dyDescent="0.3">
      <c r="B30" s="20" t="s">
        <v>267</v>
      </c>
      <c r="C30" s="50"/>
      <c r="D30" s="53"/>
      <c r="E30" s="32">
        <v>19</v>
      </c>
      <c r="F30" s="16">
        <v>761</v>
      </c>
      <c r="G30" s="17">
        <v>1890.5</v>
      </c>
      <c r="H30" s="30">
        <f t="shared" si="0"/>
        <v>0</v>
      </c>
      <c r="J30" s="20" t="s">
        <v>289</v>
      </c>
      <c r="K30" s="37"/>
      <c r="L30" s="38"/>
      <c r="M30" s="32">
        <v>19</v>
      </c>
      <c r="N30" s="16">
        <v>761</v>
      </c>
      <c r="O30" s="17">
        <v>2927.9</v>
      </c>
      <c r="P30" s="30">
        <f t="shared" si="1"/>
        <v>0</v>
      </c>
    </row>
    <row r="31" spans="2:16" ht="15.6" x14ac:dyDescent="0.3">
      <c r="B31" s="20" t="s">
        <v>268</v>
      </c>
      <c r="C31" s="50"/>
      <c r="D31" s="53"/>
      <c r="E31" s="32">
        <v>20</v>
      </c>
      <c r="F31" s="16">
        <v>801</v>
      </c>
      <c r="G31" s="17">
        <v>1990</v>
      </c>
      <c r="H31" s="30">
        <f t="shared" si="0"/>
        <v>0</v>
      </c>
      <c r="J31" s="20" t="s">
        <v>290</v>
      </c>
      <c r="K31" s="37"/>
      <c r="L31" s="38"/>
      <c r="M31" s="32">
        <v>20</v>
      </c>
      <c r="N31" s="16">
        <v>801</v>
      </c>
      <c r="O31" s="17">
        <v>3082</v>
      </c>
      <c r="P31" s="30">
        <f t="shared" si="1"/>
        <v>0</v>
      </c>
    </row>
    <row r="32" spans="2:16" ht="15.6" x14ac:dyDescent="0.3">
      <c r="B32" s="20" t="s">
        <v>269</v>
      </c>
      <c r="C32" s="50"/>
      <c r="D32" s="53"/>
      <c r="E32" s="32">
        <v>21</v>
      </c>
      <c r="F32" s="16">
        <v>841</v>
      </c>
      <c r="G32" s="17">
        <v>2089.5</v>
      </c>
      <c r="H32" s="30">
        <f t="shared" si="0"/>
        <v>0</v>
      </c>
    </row>
    <row r="33" spans="2:8" ht="15.6" x14ac:dyDescent="0.3">
      <c r="B33" s="20" t="s">
        <v>270</v>
      </c>
      <c r="C33" s="50"/>
      <c r="D33" s="53"/>
      <c r="E33" s="32">
        <v>22</v>
      </c>
      <c r="F33" s="16">
        <v>881</v>
      </c>
      <c r="G33" s="17">
        <v>2189</v>
      </c>
      <c r="H33" s="30">
        <f t="shared" si="0"/>
        <v>0</v>
      </c>
    </row>
    <row r="34" spans="2:8" ht="15.6" x14ac:dyDescent="0.3">
      <c r="B34" s="20" t="s">
        <v>271</v>
      </c>
      <c r="C34" s="50"/>
      <c r="D34" s="53"/>
      <c r="E34" s="32">
        <v>23</v>
      </c>
      <c r="F34" s="16">
        <v>921</v>
      </c>
      <c r="G34" s="17">
        <v>2288.5</v>
      </c>
      <c r="H34" s="30">
        <f t="shared" si="0"/>
        <v>0</v>
      </c>
    </row>
    <row r="35" spans="2:8" ht="15.6" x14ac:dyDescent="0.3">
      <c r="B35" s="72" t="s">
        <v>272</v>
      </c>
      <c r="C35" s="51"/>
      <c r="D35" s="54"/>
      <c r="E35" s="16">
        <v>24</v>
      </c>
      <c r="F35" s="16">
        <v>961</v>
      </c>
      <c r="G35" s="31">
        <v>2388</v>
      </c>
      <c r="H35" s="30">
        <f t="shared" si="0"/>
        <v>0</v>
      </c>
    </row>
  </sheetData>
  <mergeCells count="20">
    <mergeCell ref="K14:K31"/>
    <mergeCell ref="L14:L31"/>
    <mergeCell ref="J11:P11"/>
    <mergeCell ref="J12:J13"/>
    <mergeCell ref="K12:K13"/>
    <mergeCell ref="L12:L13"/>
    <mergeCell ref="M12:M13"/>
    <mergeCell ref="N12:N13"/>
    <mergeCell ref="O12:O13"/>
    <mergeCell ref="P12:P13"/>
    <mergeCell ref="C14:C35"/>
    <mergeCell ref="D14:D35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9CC5-45E7-4ABE-82BA-FED5F214181A}">
  <dimension ref="B2:P35"/>
  <sheetViews>
    <sheetView topLeftCell="A10" zoomScale="90" zoomScaleNormal="90" workbookViewId="0">
      <selection activeCell="F8" sqref="F8"/>
    </sheetView>
  </sheetViews>
  <sheetFormatPr defaultRowHeight="14.4" x14ac:dyDescent="0.3"/>
  <cols>
    <col min="1" max="1" width="5.109375" customWidth="1"/>
    <col min="2" max="2" width="26.5546875" customWidth="1"/>
    <col min="3" max="3" width="12.33203125" customWidth="1"/>
    <col min="4" max="4" width="9.88671875" customWidth="1"/>
    <col min="6" max="6" width="8.109375" customWidth="1"/>
    <col min="7" max="7" width="19.6640625" customWidth="1"/>
    <col min="8" max="8" width="17.88671875" customWidth="1"/>
    <col min="9" max="9" width="10.44140625" customWidth="1"/>
    <col min="10" max="10" width="26.554687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39" t="s">
        <v>314</v>
      </c>
      <c r="C11" s="40"/>
      <c r="D11" s="40"/>
      <c r="E11" s="40"/>
      <c r="F11" s="40"/>
      <c r="G11" s="40"/>
      <c r="H11" s="40"/>
      <c r="J11" s="39" t="s">
        <v>315</v>
      </c>
      <c r="K11" s="40"/>
      <c r="L11" s="40"/>
      <c r="M11" s="40"/>
      <c r="N11" s="40"/>
      <c r="O11" s="40"/>
      <c r="P11" s="40"/>
    </row>
    <row r="12" spans="2:16" ht="15" customHeight="1" x14ac:dyDescent="0.3">
      <c r="B12" s="41" t="s">
        <v>5</v>
      </c>
      <c r="C12" s="43" t="s">
        <v>6</v>
      </c>
      <c r="D12" s="43" t="s">
        <v>7</v>
      </c>
      <c r="E12" s="43" t="s">
        <v>8</v>
      </c>
      <c r="F12" s="45" t="s">
        <v>9</v>
      </c>
      <c r="G12" s="46" t="s">
        <v>10</v>
      </c>
      <c r="H12" s="48" t="s">
        <v>11</v>
      </c>
      <c r="J12" s="41" t="s">
        <v>5</v>
      </c>
      <c r="K12" s="43" t="s">
        <v>6</v>
      </c>
      <c r="L12" s="43" t="s">
        <v>7</v>
      </c>
      <c r="M12" s="43" t="s">
        <v>8</v>
      </c>
      <c r="N12" s="45" t="s">
        <v>9</v>
      </c>
      <c r="O12" s="46" t="s">
        <v>10</v>
      </c>
      <c r="P12" s="48" t="s">
        <v>11</v>
      </c>
    </row>
    <row r="13" spans="2:16" ht="33" customHeight="1" x14ac:dyDescent="0.3">
      <c r="B13" s="42"/>
      <c r="C13" s="44"/>
      <c r="D13" s="44"/>
      <c r="E13" s="44"/>
      <c r="F13" s="43"/>
      <c r="G13" s="47"/>
      <c r="H13" s="48"/>
      <c r="J13" s="42"/>
      <c r="K13" s="44"/>
      <c r="L13" s="44"/>
      <c r="M13" s="44"/>
      <c r="N13" s="43"/>
      <c r="O13" s="47"/>
      <c r="P13" s="48"/>
    </row>
    <row r="14" spans="2:16" ht="15.6" x14ac:dyDescent="0.3">
      <c r="B14" s="20" t="s">
        <v>292</v>
      </c>
      <c r="C14" s="49">
        <v>1250</v>
      </c>
      <c r="D14" s="52">
        <v>63</v>
      </c>
      <c r="E14" s="32">
        <v>3</v>
      </c>
      <c r="F14" s="19">
        <v>121</v>
      </c>
      <c r="G14" s="21">
        <v>360</v>
      </c>
      <c r="H14" s="30">
        <f>G14*POWER((($F$4+$F$6)/2-$F$8)/70,1.26)</f>
        <v>0</v>
      </c>
      <c r="I14" s="22"/>
      <c r="J14" s="20" t="s">
        <v>316</v>
      </c>
      <c r="K14" s="49">
        <v>1250</v>
      </c>
      <c r="L14" s="52">
        <v>94</v>
      </c>
      <c r="M14" s="32">
        <v>3</v>
      </c>
      <c r="N14" s="19">
        <v>121</v>
      </c>
      <c r="O14" s="21">
        <v>558</v>
      </c>
      <c r="P14" s="30">
        <f>O14*POWER((($F$4+$F$6)/2-$F$8)/70,1.29)</f>
        <v>0</v>
      </c>
    </row>
    <row r="15" spans="2:16" ht="15.6" x14ac:dyDescent="0.3">
      <c r="B15" s="20" t="s">
        <v>293</v>
      </c>
      <c r="C15" s="50"/>
      <c r="D15" s="53"/>
      <c r="E15" s="32">
        <v>4</v>
      </c>
      <c r="F15" s="19">
        <v>161</v>
      </c>
      <c r="G15" s="21">
        <v>480</v>
      </c>
      <c r="H15" s="30">
        <f t="shared" ref="H15:H35" si="0">G15*POWER((($F$4+$F$6)/2-$F$8)/70,1.26)</f>
        <v>0</v>
      </c>
      <c r="I15" s="22"/>
      <c r="J15" s="20" t="s">
        <v>317</v>
      </c>
      <c r="K15" s="50"/>
      <c r="L15" s="53"/>
      <c r="M15" s="32">
        <v>4</v>
      </c>
      <c r="N15" s="19">
        <v>161</v>
      </c>
      <c r="O15" s="21">
        <v>744</v>
      </c>
      <c r="P15" s="30">
        <f t="shared" ref="P15:P27" si="1">O15*POWER((($F$4+$F$6)/2-$F$8)/70,1.29)</f>
        <v>0</v>
      </c>
    </row>
    <row r="16" spans="2:16" ht="15.6" x14ac:dyDescent="0.3">
      <c r="B16" s="20" t="s">
        <v>294</v>
      </c>
      <c r="C16" s="50"/>
      <c r="D16" s="53"/>
      <c r="E16" s="32">
        <v>5</v>
      </c>
      <c r="F16" s="19">
        <v>201</v>
      </c>
      <c r="G16" s="21">
        <v>600</v>
      </c>
      <c r="H16" s="30">
        <f t="shared" si="0"/>
        <v>0</v>
      </c>
      <c r="I16" s="22"/>
      <c r="J16" s="20" t="s">
        <v>318</v>
      </c>
      <c r="K16" s="50"/>
      <c r="L16" s="53"/>
      <c r="M16" s="32">
        <v>5</v>
      </c>
      <c r="N16" s="19">
        <v>201</v>
      </c>
      <c r="O16" s="21">
        <v>930</v>
      </c>
      <c r="P16" s="30">
        <f t="shared" si="1"/>
        <v>0</v>
      </c>
    </row>
    <row r="17" spans="2:16" ht="15.6" x14ac:dyDescent="0.3">
      <c r="B17" s="20" t="s">
        <v>295</v>
      </c>
      <c r="C17" s="50"/>
      <c r="D17" s="53"/>
      <c r="E17" s="32">
        <v>6</v>
      </c>
      <c r="F17" s="19">
        <v>241</v>
      </c>
      <c r="G17" s="21">
        <v>720</v>
      </c>
      <c r="H17" s="30">
        <f t="shared" si="0"/>
        <v>0</v>
      </c>
      <c r="I17" s="22"/>
      <c r="J17" s="20" t="s">
        <v>319</v>
      </c>
      <c r="K17" s="50"/>
      <c r="L17" s="53"/>
      <c r="M17" s="32">
        <v>6</v>
      </c>
      <c r="N17" s="19">
        <v>241</v>
      </c>
      <c r="O17" s="21">
        <v>1116</v>
      </c>
      <c r="P17" s="30">
        <f t="shared" si="1"/>
        <v>0</v>
      </c>
    </row>
    <row r="18" spans="2:16" ht="15.6" x14ac:dyDescent="0.3">
      <c r="B18" s="20" t="s">
        <v>296</v>
      </c>
      <c r="C18" s="50"/>
      <c r="D18" s="53"/>
      <c r="E18" s="32">
        <v>7</v>
      </c>
      <c r="F18" s="16">
        <v>281</v>
      </c>
      <c r="G18" s="17">
        <v>840</v>
      </c>
      <c r="H18" s="30">
        <f t="shared" si="0"/>
        <v>0</v>
      </c>
      <c r="J18" s="20" t="s">
        <v>320</v>
      </c>
      <c r="K18" s="50"/>
      <c r="L18" s="53"/>
      <c r="M18" s="32">
        <v>7</v>
      </c>
      <c r="N18" s="16">
        <v>281</v>
      </c>
      <c r="O18" s="17">
        <v>1302</v>
      </c>
      <c r="P18" s="30">
        <f t="shared" si="1"/>
        <v>0</v>
      </c>
    </row>
    <row r="19" spans="2:16" ht="15.6" x14ac:dyDescent="0.3">
      <c r="B19" s="20" t="s">
        <v>297</v>
      </c>
      <c r="C19" s="50"/>
      <c r="D19" s="53"/>
      <c r="E19" s="32">
        <v>8</v>
      </c>
      <c r="F19" s="16">
        <v>321</v>
      </c>
      <c r="G19" s="17">
        <v>960</v>
      </c>
      <c r="H19" s="30">
        <f t="shared" si="0"/>
        <v>0</v>
      </c>
      <c r="J19" s="20" t="s">
        <v>321</v>
      </c>
      <c r="K19" s="50"/>
      <c r="L19" s="53"/>
      <c r="M19" s="32">
        <v>8</v>
      </c>
      <c r="N19" s="16">
        <v>321</v>
      </c>
      <c r="O19" s="17">
        <v>1488</v>
      </c>
      <c r="P19" s="30">
        <f t="shared" si="1"/>
        <v>0</v>
      </c>
    </row>
    <row r="20" spans="2:16" ht="15.6" x14ac:dyDescent="0.3">
      <c r="B20" s="20" t="s">
        <v>298</v>
      </c>
      <c r="C20" s="50"/>
      <c r="D20" s="53"/>
      <c r="E20" s="32">
        <v>9</v>
      </c>
      <c r="F20" s="16">
        <v>361</v>
      </c>
      <c r="G20" s="17">
        <v>1080</v>
      </c>
      <c r="H20" s="30">
        <f t="shared" si="0"/>
        <v>0</v>
      </c>
      <c r="J20" s="20" t="s">
        <v>322</v>
      </c>
      <c r="K20" s="50"/>
      <c r="L20" s="53"/>
      <c r="M20" s="32">
        <v>9</v>
      </c>
      <c r="N20" s="16">
        <v>361</v>
      </c>
      <c r="O20" s="17">
        <v>1674</v>
      </c>
      <c r="P20" s="30">
        <f t="shared" si="1"/>
        <v>0</v>
      </c>
    </row>
    <row r="21" spans="2:16" ht="15.6" x14ac:dyDescent="0.3">
      <c r="B21" s="20" t="s">
        <v>299</v>
      </c>
      <c r="C21" s="50"/>
      <c r="D21" s="53"/>
      <c r="E21" s="32">
        <v>10</v>
      </c>
      <c r="F21" s="16">
        <v>401</v>
      </c>
      <c r="G21" s="17">
        <v>1200</v>
      </c>
      <c r="H21" s="30">
        <f t="shared" si="0"/>
        <v>0</v>
      </c>
      <c r="J21" s="20" t="s">
        <v>323</v>
      </c>
      <c r="K21" s="50"/>
      <c r="L21" s="53"/>
      <c r="M21" s="32">
        <v>10</v>
      </c>
      <c r="N21" s="16">
        <v>401</v>
      </c>
      <c r="O21" s="17">
        <v>1860</v>
      </c>
      <c r="P21" s="30">
        <f t="shared" si="1"/>
        <v>0</v>
      </c>
    </row>
    <row r="22" spans="2:16" ht="15.6" x14ac:dyDescent="0.3">
      <c r="B22" s="20" t="s">
        <v>300</v>
      </c>
      <c r="C22" s="50"/>
      <c r="D22" s="53"/>
      <c r="E22" s="32">
        <v>11</v>
      </c>
      <c r="F22" s="16">
        <v>441</v>
      </c>
      <c r="G22" s="17">
        <v>1320</v>
      </c>
      <c r="H22" s="30">
        <f t="shared" si="0"/>
        <v>0</v>
      </c>
      <c r="I22" s="18"/>
      <c r="J22" s="20" t="s">
        <v>324</v>
      </c>
      <c r="K22" s="50"/>
      <c r="L22" s="53"/>
      <c r="M22" s="32">
        <v>11</v>
      </c>
      <c r="N22" s="16">
        <v>441</v>
      </c>
      <c r="O22" s="17">
        <v>2046</v>
      </c>
      <c r="P22" s="30">
        <f t="shared" si="1"/>
        <v>0</v>
      </c>
    </row>
    <row r="23" spans="2:16" ht="15.6" x14ac:dyDescent="0.3">
      <c r="B23" s="20" t="s">
        <v>301</v>
      </c>
      <c r="C23" s="50"/>
      <c r="D23" s="53"/>
      <c r="E23" s="32">
        <v>12</v>
      </c>
      <c r="F23" s="16">
        <v>481</v>
      </c>
      <c r="G23" s="17">
        <v>1440</v>
      </c>
      <c r="H23" s="30">
        <f t="shared" si="0"/>
        <v>0</v>
      </c>
      <c r="J23" s="20" t="s">
        <v>325</v>
      </c>
      <c r="K23" s="50"/>
      <c r="L23" s="53"/>
      <c r="M23" s="32">
        <v>12</v>
      </c>
      <c r="N23" s="16">
        <v>481</v>
      </c>
      <c r="O23" s="17">
        <v>2232</v>
      </c>
      <c r="P23" s="30">
        <f t="shared" si="1"/>
        <v>0</v>
      </c>
    </row>
    <row r="24" spans="2:16" ht="15.6" x14ac:dyDescent="0.3">
      <c r="B24" s="20" t="s">
        <v>302</v>
      </c>
      <c r="C24" s="50"/>
      <c r="D24" s="53"/>
      <c r="E24" s="32">
        <v>13</v>
      </c>
      <c r="F24" s="16">
        <v>521</v>
      </c>
      <c r="G24" s="17">
        <v>1560</v>
      </c>
      <c r="H24" s="30">
        <f t="shared" si="0"/>
        <v>0</v>
      </c>
      <c r="J24" s="20" t="s">
        <v>326</v>
      </c>
      <c r="K24" s="50"/>
      <c r="L24" s="53"/>
      <c r="M24" s="32">
        <v>13</v>
      </c>
      <c r="N24" s="16">
        <v>521</v>
      </c>
      <c r="O24" s="17">
        <v>2418</v>
      </c>
      <c r="P24" s="30">
        <f t="shared" si="1"/>
        <v>0</v>
      </c>
    </row>
    <row r="25" spans="2:16" ht="15.6" x14ac:dyDescent="0.3">
      <c r="B25" s="20" t="s">
        <v>303</v>
      </c>
      <c r="C25" s="50"/>
      <c r="D25" s="53"/>
      <c r="E25" s="32">
        <v>14</v>
      </c>
      <c r="F25" s="16">
        <v>561</v>
      </c>
      <c r="G25" s="17">
        <v>1680</v>
      </c>
      <c r="H25" s="30">
        <f t="shared" si="0"/>
        <v>0</v>
      </c>
      <c r="J25" s="20" t="s">
        <v>327</v>
      </c>
      <c r="K25" s="50"/>
      <c r="L25" s="53"/>
      <c r="M25" s="32">
        <v>14</v>
      </c>
      <c r="N25" s="16">
        <v>561</v>
      </c>
      <c r="O25" s="17">
        <v>2604</v>
      </c>
      <c r="P25" s="30">
        <f t="shared" si="1"/>
        <v>0</v>
      </c>
    </row>
    <row r="26" spans="2:16" ht="15.6" x14ac:dyDescent="0.3">
      <c r="B26" s="20" t="s">
        <v>304</v>
      </c>
      <c r="C26" s="50"/>
      <c r="D26" s="53"/>
      <c r="E26" s="32">
        <v>15</v>
      </c>
      <c r="F26" s="16">
        <v>601</v>
      </c>
      <c r="G26" s="17">
        <v>1800</v>
      </c>
      <c r="H26" s="30">
        <f t="shared" si="0"/>
        <v>0</v>
      </c>
      <c r="J26" s="20" t="s">
        <v>328</v>
      </c>
      <c r="K26" s="50"/>
      <c r="L26" s="53"/>
      <c r="M26" s="32">
        <v>15</v>
      </c>
      <c r="N26" s="16">
        <v>601</v>
      </c>
      <c r="O26" s="17">
        <v>2790</v>
      </c>
      <c r="P26" s="30">
        <f t="shared" si="1"/>
        <v>0</v>
      </c>
    </row>
    <row r="27" spans="2:16" ht="15.6" x14ac:dyDescent="0.3">
      <c r="B27" s="20" t="s">
        <v>305</v>
      </c>
      <c r="C27" s="50"/>
      <c r="D27" s="53"/>
      <c r="E27" s="32">
        <v>16</v>
      </c>
      <c r="F27" s="16">
        <v>641</v>
      </c>
      <c r="G27" s="17">
        <v>1920</v>
      </c>
      <c r="H27" s="30">
        <f t="shared" si="0"/>
        <v>0</v>
      </c>
      <c r="J27" s="20" t="s">
        <v>329</v>
      </c>
      <c r="K27" s="51"/>
      <c r="L27" s="54"/>
      <c r="M27" s="32">
        <v>16</v>
      </c>
      <c r="N27" s="16">
        <v>641</v>
      </c>
      <c r="O27" s="17">
        <v>2976</v>
      </c>
      <c r="P27" s="30">
        <f t="shared" si="1"/>
        <v>0</v>
      </c>
    </row>
    <row r="28" spans="2:16" ht="15.6" x14ac:dyDescent="0.3">
      <c r="B28" s="20" t="s">
        <v>306</v>
      </c>
      <c r="C28" s="50"/>
      <c r="D28" s="53"/>
      <c r="E28" s="32">
        <v>17</v>
      </c>
      <c r="F28" s="16">
        <v>681</v>
      </c>
      <c r="G28" s="17">
        <v>2040</v>
      </c>
      <c r="H28" s="30">
        <f t="shared" si="0"/>
        <v>0</v>
      </c>
    </row>
    <row r="29" spans="2:16" ht="15.6" x14ac:dyDescent="0.3">
      <c r="B29" s="20" t="s">
        <v>307</v>
      </c>
      <c r="C29" s="50"/>
      <c r="D29" s="53"/>
      <c r="E29" s="32">
        <v>18</v>
      </c>
      <c r="F29" s="16">
        <v>721</v>
      </c>
      <c r="G29" s="17">
        <v>2160</v>
      </c>
      <c r="H29" s="30">
        <f t="shared" si="0"/>
        <v>0</v>
      </c>
    </row>
    <row r="30" spans="2:16" ht="15.6" x14ac:dyDescent="0.3">
      <c r="B30" s="20" t="s">
        <v>308</v>
      </c>
      <c r="C30" s="50"/>
      <c r="D30" s="53"/>
      <c r="E30" s="32">
        <v>19</v>
      </c>
      <c r="F30" s="16">
        <v>761</v>
      </c>
      <c r="G30" s="17">
        <v>2280</v>
      </c>
      <c r="H30" s="30">
        <f t="shared" si="0"/>
        <v>0</v>
      </c>
    </row>
    <row r="31" spans="2:16" ht="15.6" x14ac:dyDescent="0.3">
      <c r="B31" s="72" t="s">
        <v>309</v>
      </c>
      <c r="C31" s="50"/>
      <c r="D31" s="53"/>
      <c r="E31" s="73">
        <v>20</v>
      </c>
      <c r="F31" s="16">
        <v>801</v>
      </c>
      <c r="G31" s="31">
        <v>2400</v>
      </c>
      <c r="H31" s="30">
        <f t="shared" si="0"/>
        <v>0</v>
      </c>
    </row>
    <row r="32" spans="2:16" ht="15.6" x14ac:dyDescent="0.3">
      <c r="B32" s="72" t="s">
        <v>310</v>
      </c>
      <c r="C32" s="50"/>
      <c r="D32" s="53"/>
      <c r="E32" s="73">
        <v>21</v>
      </c>
      <c r="F32" s="73">
        <v>841</v>
      </c>
      <c r="G32" s="31">
        <v>2520</v>
      </c>
      <c r="H32" s="30">
        <f t="shared" si="0"/>
        <v>0</v>
      </c>
    </row>
    <row r="33" spans="2:8" ht="15.6" x14ac:dyDescent="0.3">
      <c r="B33" s="72" t="s">
        <v>311</v>
      </c>
      <c r="C33" s="50"/>
      <c r="D33" s="53"/>
      <c r="E33" s="73">
        <v>22</v>
      </c>
      <c r="F33" s="73">
        <v>881</v>
      </c>
      <c r="G33" s="31">
        <v>2640</v>
      </c>
      <c r="H33" s="30">
        <f t="shared" si="0"/>
        <v>0</v>
      </c>
    </row>
    <row r="34" spans="2:8" ht="15.6" x14ac:dyDescent="0.3">
      <c r="B34" s="72" t="s">
        <v>312</v>
      </c>
      <c r="C34" s="50"/>
      <c r="D34" s="53"/>
      <c r="E34" s="73">
        <v>23</v>
      </c>
      <c r="F34" s="73">
        <v>921</v>
      </c>
      <c r="G34" s="31">
        <v>2760</v>
      </c>
      <c r="H34" s="30">
        <f t="shared" si="0"/>
        <v>0</v>
      </c>
    </row>
    <row r="35" spans="2:8" ht="15.6" x14ac:dyDescent="0.3">
      <c r="B35" s="72" t="s">
        <v>313</v>
      </c>
      <c r="C35" s="51"/>
      <c r="D35" s="54"/>
      <c r="E35" s="73">
        <v>24</v>
      </c>
      <c r="F35" s="73">
        <v>961</v>
      </c>
      <c r="G35" s="31">
        <v>2880</v>
      </c>
      <c r="H35" s="30">
        <f t="shared" si="0"/>
        <v>0</v>
      </c>
    </row>
  </sheetData>
  <mergeCells count="20">
    <mergeCell ref="J11:P11"/>
    <mergeCell ref="J12:J13"/>
    <mergeCell ref="K12:K13"/>
    <mergeCell ref="L12:L13"/>
    <mergeCell ref="M12:M13"/>
    <mergeCell ref="N12:N13"/>
    <mergeCell ref="O12:O13"/>
    <mergeCell ref="P12:P13"/>
    <mergeCell ref="C14:C35"/>
    <mergeCell ref="D14:D35"/>
    <mergeCell ref="K14:K27"/>
    <mergeCell ref="L14:L27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65889-8B1B-401D-B3D1-E2417960D193}">
  <dimension ref="B2:P35"/>
  <sheetViews>
    <sheetView zoomScale="90" zoomScaleNormal="90" workbookViewId="0">
      <selection activeCell="F8" sqref="F8"/>
    </sheetView>
  </sheetViews>
  <sheetFormatPr defaultRowHeight="14.4" x14ac:dyDescent="0.3"/>
  <cols>
    <col min="1" max="1" width="5.109375" customWidth="1"/>
    <col min="2" max="2" width="26.33203125" customWidth="1"/>
    <col min="3" max="3" width="12.33203125" customWidth="1"/>
    <col min="4" max="4" width="9.88671875" customWidth="1"/>
    <col min="6" max="6" width="8.109375" customWidth="1"/>
    <col min="7" max="7" width="19.6640625" customWidth="1"/>
    <col min="8" max="8" width="17.88671875" customWidth="1"/>
    <col min="9" max="9" width="10.44140625" customWidth="1"/>
    <col min="10" max="10" width="27.4414062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39" t="s">
        <v>330</v>
      </c>
      <c r="C11" s="40"/>
      <c r="D11" s="40"/>
      <c r="E11" s="40"/>
      <c r="F11" s="40"/>
      <c r="G11" s="40"/>
      <c r="H11" s="40"/>
      <c r="J11" s="39" t="s">
        <v>365</v>
      </c>
      <c r="K11" s="40"/>
      <c r="L11" s="40"/>
      <c r="M11" s="40"/>
      <c r="N11" s="40"/>
      <c r="O11" s="40"/>
      <c r="P11" s="40"/>
    </row>
    <row r="12" spans="2:16" ht="15" customHeight="1" x14ac:dyDescent="0.3">
      <c r="B12" s="41" t="s">
        <v>5</v>
      </c>
      <c r="C12" s="43" t="s">
        <v>6</v>
      </c>
      <c r="D12" s="43" t="s">
        <v>7</v>
      </c>
      <c r="E12" s="43" t="s">
        <v>8</v>
      </c>
      <c r="F12" s="45" t="s">
        <v>9</v>
      </c>
      <c r="G12" s="46" t="s">
        <v>10</v>
      </c>
      <c r="H12" s="48" t="s">
        <v>11</v>
      </c>
      <c r="J12" s="41" t="s">
        <v>5</v>
      </c>
      <c r="K12" s="43" t="s">
        <v>6</v>
      </c>
      <c r="L12" s="43" t="s">
        <v>7</v>
      </c>
      <c r="M12" s="43" t="s">
        <v>8</v>
      </c>
      <c r="N12" s="45" t="s">
        <v>9</v>
      </c>
      <c r="O12" s="46" t="s">
        <v>10</v>
      </c>
      <c r="P12" s="48" t="s">
        <v>11</v>
      </c>
    </row>
    <row r="13" spans="2:16" ht="38.25" customHeight="1" x14ac:dyDescent="0.3">
      <c r="B13" s="42"/>
      <c r="C13" s="44"/>
      <c r="D13" s="44"/>
      <c r="E13" s="44"/>
      <c r="F13" s="43"/>
      <c r="G13" s="47"/>
      <c r="H13" s="48"/>
      <c r="J13" s="42"/>
      <c r="K13" s="44"/>
      <c r="L13" s="44"/>
      <c r="M13" s="44"/>
      <c r="N13" s="43"/>
      <c r="O13" s="47"/>
      <c r="P13" s="48"/>
    </row>
    <row r="14" spans="2:16" ht="15.6" x14ac:dyDescent="0.3">
      <c r="B14" s="20" t="s">
        <v>331</v>
      </c>
      <c r="C14" s="49">
        <v>1500</v>
      </c>
      <c r="D14" s="52">
        <v>63</v>
      </c>
      <c r="E14" s="19">
        <v>3</v>
      </c>
      <c r="F14" s="19">
        <v>121</v>
      </c>
      <c r="G14" s="21">
        <v>420.29999999999995</v>
      </c>
      <c r="H14" s="30">
        <f>G14*POWER((($F$4+$F$6)/2-$F$8)/70,1.26)</f>
        <v>0</v>
      </c>
      <c r="I14" s="22"/>
      <c r="J14" s="20" t="s">
        <v>353</v>
      </c>
      <c r="K14" s="37">
        <v>1500</v>
      </c>
      <c r="L14" s="38">
        <v>94</v>
      </c>
      <c r="M14" s="19">
        <v>3</v>
      </c>
      <c r="N14" s="19">
        <v>121</v>
      </c>
      <c r="O14" s="21">
        <v>651.59999999999991</v>
      </c>
      <c r="P14" s="30">
        <f>O14*POWER((($F$4+$F$6)/2-$F$8)/70,1.3)</f>
        <v>0</v>
      </c>
    </row>
    <row r="15" spans="2:16" ht="15.6" x14ac:dyDescent="0.3">
      <c r="B15" s="20" t="s">
        <v>332</v>
      </c>
      <c r="C15" s="50"/>
      <c r="D15" s="53"/>
      <c r="E15" s="19">
        <v>4</v>
      </c>
      <c r="F15" s="19">
        <v>161</v>
      </c>
      <c r="G15" s="21">
        <v>560.4</v>
      </c>
      <c r="H15" s="30">
        <f t="shared" ref="H15:H35" si="0">G15*POWER((($F$4+$F$6)/2-$F$8)/70,1.26)</f>
        <v>0</v>
      </c>
      <c r="I15" s="22"/>
      <c r="J15" s="20" t="s">
        <v>354</v>
      </c>
      <c r="K15" s="37"/>
      <c r="L15" s="38"/>
      <c r="M15" s="19">
        <v>4</v>
      </c>
      <c r="N15" s="19">
        <v>161</v>
      </c>
      <c r="O15" s="21">
        <v>868.8</v>
      </c>
      <c r="P15" s="30">
        <f t="shared" ref="P15:P25" si="1">O15*POWER((($F$4+$F$6)/2-$F$8)/70,1.3)</f>
        <v>0</v>
      </c>
    </row>
    <row r="16" spans="2:16" ht="15.6" x14ac:dyDescent="0.3">
      <c r="B16" s="20" t="s">
        <v>333</v>
      </c>
      <c r="C16" s="50"/>
      <c r="D16" s="53"/>
      <c r="E16" s="19">
        <v>5</v>
      </c>
      <c r="F16" s="19">
        <v>201</v>
      </c>
      <c r="G16" s="21">
        <v>700.5</v>
      </c>
      <c r="H16" s="30">
        <f t="shared" si="0"/>
        <v>0</v>
      </c>
      <c r="I16" s="22"/>
      <c r="J16" s="20" t="s">
        <v>355</v>
      </c>
      <c r="K16" s="37"/>
      <c r="L16" s="38"/>
      <c r="M16" s="19">
        <v>5</v>
      </c>
      <c r="N16" s="19">
        <v>201</v>
      </c>
      <c r="O16" s="21">
        <v>1086</v>
      </c>
      <c r="P16" s="30">
        <f t="shared" si="1"/>
        <v>0</v>
      </c>
    </row>
    <row r="17" spans="2:16" ht="15.6" x14ac:dyDescent="0.3">
      <c r="B17" s="20" t="s">
        <v>334</v>
      </c>
      <c r="C17" s="50"/>
      <c r="D17" s="53"/>
      <c r="E17" s="19">
        <v>6</v>
      </c>
      <c r="F17" s="19">
        <v>241</v>
      </c>
      <c r="G17" s="21">
        <v>840.59999999999991</v>
      </c>
      <c r="H17" s="30">
        <f t="shared" si="0"/>
        <v>0</v>
      </c>
      <c r="I17" s="22"/>
      <c r="J17" s="20" t="s">
        <v>356</v>
      </c>
      <c r="K17" s="37"/>
      <c r="L17" s="38"/>
      <c r="M17" s="19">
        <v>6</v>
      </c>
      <c r="N17" s="19">
        <v>241</v>
      </c>
      <c r="O17" s="21">
        <v>1303.1999999999998</v>
      </c>
      <c r="P17" s="30">
        <f t="shared" si="1"/>
        <v>0</v>
      </c>
    </row>
    <row r="18" spans="2:16" ht="15.6" x14ac:dyDescent="0.3">
      <c r="B18" s="20" t="s">
        <v>335</v>
      </c>
      <c r="C18" s="50"/>
      <c r="D18" s="53"/>
      <c r="E18" s="19">
        <v>7</v>
      </c>
      <c r="F18" s="16">
        <v>281</v>
      </c>
      <c r="G18" s="17">
        <v>980.69999999999993</v>
      </c>
      <c r="H18" s="30">
        <f t="shared" si="0"/>
        <v>0</v>
      </c>
      <c r="J18" s="20" t="s">
        <v>357</v>
      </c>
      <c r="K18" s="37"/>
      <c r="L18" s="38"/>
      <c r="M18" s="19">
        <v>7</v>
      </c>
      <c r="N18" s="16">
        <v>281</v>
      </c>
      <c r="O18" s="17">
        <v>1520.3999999999999</v>
      </c>
      <c r="P18" s="30">
        <f t="shared" si="1"/>
        <v>0</v>
      </c>
    </row>
    <row r="19" spans="2:16" ht="15.6" x14ac:dyDescent="0.3">
      <c r="B19" s="20" t="s">
        <v>336</v>
      </c>
      <c r="C19" s="50"/>
      <c r="D19" s="53"/>
      <c r="E19" s="19">
        <v>8</v>
      </c>
      <c r="F19" s="16">
        <v>321</v>
      </c>
      <c r="G19" s="17">
        <v>1120.8</v>
      </c>
      <c r="H19" s="30">
        <f t="shared" si="0"/>
        <v>0</v>
      </c>
      <c r="J19" s="20" t="s">
        <v>358</v>
      </c>
      <c r="K19" s="37"/>
      <c r="L19" s="38"/>
      <c r="M19" s="19">
        <v>8</v>
      </c>
      <c r="N19" s="16">
        <v>321</v>
      </c>
      <c r="O19" s="17">
        <v>1737.6</v>
      </c>
      <c r="P19" s="30">
        <f t="shared" si="1"/>
        <v>0</v>
      </c>
    </row>
    <row r="20" spans="2:16" ht="15.6" x14ac:dyDescent="0.3">
      <c r="B20" s="20" t="s">
        <v>337</v>
      </c>
      <c r="C20" s="50"/>
      <c r="D20" s="53"/>
      <c r="E20" s="19">
        <v>9</v>
      </c>
      <c r="F20" s="16">
        <v>361</v>
      </c>
      <c r="G20" s="17">
        <v>1260.8999999999999</v>
      </c>
      <c r="H20" s="30">
        <f t="shared" si="0"/>
        <v>0</v>
      </c>
      <c r="J20" s="20" t="s">
        <v>359</v>
      </c>
      <c r="K20" s="37"/>
      <c r="L20" s="38"/>
      <c r="M20" s="19">
        <v>9</v>
      </c>
      <c r="N20" s="16">
        <v>361</v>
      </c>
      <c r="O20" s="17">
        <v>1954.8</v>
      </c>
      <c r="P20" s="30">
        <f t="shared" si="1"/>
        <v>0</v>
      </c>
    </row>
    <row r="21" spans="2:16" ht="15.6" x14ac:dyDescent="0.3">
      <c r="B21" s="20" t="s">
        <v>338</v>
      </c>
      <c r="C21" s="50"/>
      <c r="D21" s="53"/>
      <c r="E21" s="19">
        <v>10</v>
      </c>
      <c r="F21" s="16">
        <v>401</v>
      </c>
      <c r="G21" s="17">
        <v>1401</v>
      </c>
      <c r="H21" s="30">
        <f t="shared" si="0"/>
        <v>0</v>
      </c>
      <c r="J21" s="20" t="s">
        <v>360</v>
      </c>
      <c r="K21" s="37"/>
      <c r="L21" s="38"/>
      <c r="M21" s="19">
        <v>10</v>
      </c>
      <c r="N21" s="16">
        <v>401</v>
      </c>
      <c r="O21" s="17">
        <v>2172</v>
      </c>
      <c r="P21" s="30">
        <f t="shared" si="1"/>
        <v>0</v>
      </c>
    </row>
    <row r="22" spans="2:16" ht="15.6" x14ac:dyDescent="0.3">
      <c r="B22" s="20" t="s">
        <v>339</v>
      </c>
      <c r="C22" s="50"/>
      <c r="D22" s="53"/>
      <c r="E22" s="19">
        <v>11</v>
      </c>
      <c r="F22" s="16">
        <v>441</v>
      </c>
      <c r="G22" s="17">
        <v>1541.1</v>
      </c>
      <c r="H22" s="30">
        <f t="shared" si="0"/>
        <v>0</v>
      </c>
      <c r="I22" s="18"/>
      <c r="J22" s="20" t="s">
        <v>361</v>
      </c>
      <c r="K22" s="37"/>
      <c r="L22" s="38"/>
      <c r="M22" s="19">
        <v>11</v>
      </c>
      <c r="N22" s="16">
        <v>441</v>
      </c>
      <c r="O22" s="17">
        <v>2389.1999999999998</v>
      </c>
      <c r="P22" s="30">
        <f t="shared" si="1"/>
        <v>0</v>
      </c>
    </row>
    <row r="23" spans="2:16" ht="15.6" x14ac:dyDescent="0.3">
      <c r="B23" s="20" t="s">
        <v>340</v>
      </c>
      <c r="C23" s="50"/>
      <c r="D23" s="53"/>
      <c r="E23" s="19">
        <v>12</v>
      </c>
      <c r="F23" s="16">
        <v>481</v>
      </c>
      <c r="G23" s="17">
        <v>1681.1999999999998</v>
      </c>
      <c r="H23" s="30">
        <f t="shared" si="0"/>
        <v>0</v>
      </c>
      <c r="J23" s="20" t="s">
        <v>362</v>
      </c>
      <c r="K23" s="37"/>
      <c r="L23" s="38"/>
      <c r="M23" s="19">
        <v>12</v>
      </c>
      <c r="N23" s="16">
        <v>481</v>
      </c>
      <c r="O23" s="17">
        <v>2606.3999999999996</v>
      </c>
      <c r="P23" s="30">
        <f t="shared" si="1"/>
        <v>0</v>
      </c>
    </row>
    <row r="24" spans="2:16" ht="15.6" x14ac:dyDescent="0.3">
      <c r="B24" s="20" t="s">
        <v>341</v>
      </c>
      <c r="C24" s="50"/>
      <c r="D24" s="53"/>
      <c r="E24" s="19">
        <v>13</v>
      </c>
      <c r="F24" s="16">
        <v>521</v>
      </c>
      <c r="G24" s="17">
        <v>1821.3</v>
      </c>
      <c r="H24" s="30">
        <f t="shared" si="0"/>
        <v>0</v>
      </c>
      <c r="J24" s="20" t="s">
        <v>363</v>
      </c>
      <c r="K24" s="37"/>
      <c r="L24" s="38"/>
      <c r="M24" s="19">
        <v>13</v>
      </c>
      <c r="N24" s="16">
        <v>521</v>
      </c>
      <c r="O24" s="17">
        <v>2823.6</v>
      </c>
      <c r="P24" s="30">
        <f t="shared" si="1"/>
        <v>0</v>
      </c>
    </row>
    <row r="25" spans="2:16" ht="15.6" x14ac:dyDescent="0.3">
      <c r="B25" s="20" t="s">
        <v>342</v>
      </c>
      <c r="C25" s="50"/>
      <c r="D25" s="53"/>
      <c r="E25" s="19">
        <v>14</v>
      </c>
      <c r="F25" s="16">
        <v>561</v>
      </c>
      <c r="G25" s="17">
        <v>1961.3999999999999</v>
      </c>
      <c r="H25" s="30">
        <f t="shared" si="0"/>
        <v>0</v>
      </c>
      <c r="J25" s="20" t="s">
        <v>364</v>
      </c>
      <c r="K25" s="37"/>
      <c r="L25" s="38"/>
      <c r="M25" s="19">
        <v>14</v>
      </c>
      <c r="N25" s="16">
        <v>561</v>
      </c>
      <c r="O25" s="17">
        <v>3040.7999999999997</v>
      </c>
      <c r="P25" s="30">
        <f t="shared" si="1"/>
        <v>0</v>
      </c>
    </row>
    <row r="26" spans="2:16" ht="15.6" x14ac:dyDescent="0.3">
      <c r="B26" s="20" t="s">
        <v>343</v>
      </c>
      <c r="C26" s="50"/>
      <c r="D26" s="53"/>
      <c r="E26" s="19">
        <v>15</v>
      </c>
      <c r="F26" s="16">
        <v>601</v>
      </c>
      <c r="G26" s="17">
        <v>2101.5</v>
      </c>
      <c r="H26" s="30">
        <f t="shared" si="0"/>
        <v>0</v>
      </c>
      <c r="J26" s="23"/>
      <c r="K26" s="28"/>
      <c r="L26" s="29"/>
      <c r="M26" s="24"/>
      <c r="N26" s="26"/>
      <c r="O26" s="27"/>
      <c r="P26" s="25"/>
    </row>
    <row r="27" spans="2:16" ht="15.6" x14ac:dyDescent="0.3">
      <c r="B27" s="20" t="s">
        <v>344</v>
      </c>
      <c r="C27" s="50"/>
      <c r="D27" s="53"/>
      <c r="E27" s="19">
        <v>16</v>
      </c>
      <c r="F27" s="16">
        <v>641</v>
      </c>
      <c r="G27" s="17">
        <v>2241.6</v>
      </c>
      <c r="H27" s="30">
        <f t="shared" si="0"/>
        <v>0</v>
      </c>
      <c r="J27" s="23"/>
      <c r="K27" s="28"/>
      <c r="L27" s="29"/>
      <c r="M27" s="24"/>
      <c r="N27" s="26"/>
      <c r="O27" s="27"/>
      <c r="P27" s="25"/>
    </row>
    <row r="28" spans="2:16" ht="15.6" x14ac:dyDescent="0.3">
      <c r="B28" s="72" t="s">
        <v>345</v>
      </c>
      <c r="C28" s="50"/>
      <c r="D28" s="53"/>
      <c r="E28" s="32">
        <v>17</v>
      </c>
      <c r="F28" s="16">
        <v>681</v>
      </c>
      <c r="G28" s="17">
        <v>2381.6999999999998</v>
      </c>
      <c r="H28" s="30">
        <f t="shared" si="0"/>
        <v>0</v>
      </c>
    </row>
    <row r="29" spans="2:16" ht="15.6" x14ac:dyDescent="0.3">
      <c r="B29" s="72" t="s">
        <v>346</v>
      </c>
      <c r="C29" s="50"/>
      <c r="D29" s="53"/>
      <c r="E29" s="32">
        <v>18</v>
      </c>
      <c r="F29" s="16">
        <v>721</v>
      </c>
      <c r="G29" s="17">
        <v>2521.7999999999997</v>
      </c>
      <c r="H29" s="30">
        <f t="shared" si="0"/>
        <v>0</v>
      </c>
    </row>
    <row r="30" spans="2:16" ht="15.6" x14ac:dyDescent="0.3">
      <c r="B30" s="72" t="s">
        <v>347</v>
      </c>
      <c r="C30" s="50"/>
      <c r="D30" s="53"/>
      <c r="E30" s="32">
        <v>19</v>
      </c>
      <c r="F30" s="16">
        <v>761</v>
      </c>
      <c r="G30" s="17">
        <v>2661.9</v>
      </c>
      <c r="H30" s="30">
        <f t="shared" si="0"/>
        <v>0</v>
      </c>
    </row>
    <row r="31" spans="2:16" ht="15.6" x14ac:dyDescent="0.3">
      <c r="B31" s="72" t="s">
        <v>348</v>
      </c>
      <c r="C31" s="50"/>
      <c r="D31" s="53"/>
      <c r="E31" s="73">
        <v>20</v>
      </c>
      <c r="F31" s="16">
        <v>801</v>
      </c>
      <c r="G31" s="17">
        <v>2802</v>
      </c>
      <c r="H31" s="30">
        <f t="shared" si="0"/>
        <v>0</v>
      </c>
    </row>
    <row r="32" spans="2:16" ht="15.6" x14ac:dyDescent="0.3">
      <c r="B32" s="72" t="s">
        <v>349</v>
      </c>
      <c r="C32" s="50"/>
      <c r="D32" s="53"/>
      <c r="E32" s="73">
        <v>21</v>
      </c>
      <c r="F32" s="73">
        <v>841</v>
      </c>
      <c r="G32" s="17">
        <v>2942.1</v>
      </c>
      <c r="H32" s="30">
        <f t="shared" si="0"/>
        <v>0</v>
      </c>
    </row>
    <row r="33" spans="2:8" ht="15.6" x14ac:dyDescent="0.3">
      <c r="B33" s="72" t="s">
        <v>350</v>
      </c>
      <c r="C33" s="50"/>
      <c r="D33" s="53"/>
      <c r="E33" s="73">
        <v>22</v>
      </c>
      <c r="F33" s="73">
        <v>881</v>
      </c>
      <c r="G33" s="17">
        <v>3082.2</v>
      </c>
      <c r="H33" s="30">
        <f t="shared" si="0"/>
        <v>0</v>
      </c>
    </row>
    <row r="34" spans="2:8" ht="15.6" x14ac:dyDescent="0.3">
      <c r="B34" s="72" t="s">
        <v>351</v>
      </c>
      <c r="C34" s="50"/>
      <c r="D34" s="53"/>
      <c r="E34" s="73">
        <v>23</v>
      </c>
      <c r="F34" s="73">
        <v>921</v>
      </c>
      <c r="G34" s="17">
        <v>3222.2999999999997</v>
      </c>
      <c r="H34" s="30">
        <f t="shared" si="0"/>
        <v>0</v>
      </c>
    </row>
    <row r="35" spans="2:8" ht="15.6" x14ac:dyDescent="0.3">
      <c r="B35" s="72" t="s">
        <v>352</v>
      </c>
      <c r="C35" s="51"/>
      <c r="D35" s="54"/>
      <c r="E35" s="73">
        <v>24</v>
      </c>
      <c r="F35" s="73">
        <v>961</v>
      </c>
      <c r="G35" s="17">
        <v>3362.3999999999996</v>
      </c>
      <c r="H35" s="30">
        <f t="shared" si="0"/>
        <v>0</v>
      </c>
    </row>
  </sheetData>
  <mergeCells count="20">
    <mergeCell ref="K14:K25"/>
    <mergeCell ref="L14:L25"/>
    <mergeCell ref="J11:P11"/>
    <mergeCell ref="J12:J13"/>
    <mergeCell ref="K12:K13"/>
    <mergeCell ref="L12:L13"/>
    <mergeCell ref="M12:M13"/>
    <mergeCell ref="N12:N13"/>
    <mergeCell ref="O12:O13"/>
    <mergeCell ref="P12:P13"/>
    <mergeCell ref="B11:H11"/>
    <mergeCell ref="B12:B13"/>
    <mergeCell ref="C12:C13"/>
    <mergeCell ref="D12:D13"/>
    <mergeCell ref="E12:E13"/>
    <mergeCell ref="F12:F13"/>
    <mergeCell ref="G12:G13"/>
    <mergeCell ref="H12:H13"/>
    <mergeCell ref="C14:C35"/>
    <mergeCell ref="D14:D35"/>
  </mergeCells>
  <phoneticPr fontId="1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03F06-77F9-46EF-B1E5-65B27F82F174}">
  <dimension ref="B2:P34"/>
  <sheetViews>
    <sheetView topLeftCell="A11" workbookViewId="0">
      <selection activeCell="A12" sqref="A12"/>
    </sheetView>
  </sheetViews>
  <sheetFormatPr defaultRowHeight="14.4" x14ac:dyDescent="0.3"/>
  <cols>
    <col min="1" max="1" width="5.109375" customWidth="1"/>
    <col min="2" max="2" width="26.109375" customWidth="1"/>
    <col min="3" max="3" width="12.33203125" customWidth="1"/>
    <col min="4" max="4" width="9.88671875" customWidth="1"/>
    <col min="6" max="6" width="8.109375" customWidth="1"/>
    <col min="7" max="7" width="18.88671875" customWidth="1"/>
    <col min="8" max="8" width="17.88671875" customWidth="1"/>
    <col min="9" max="9" width="10.44140625" customWidth="1"/>
    <col min="10" max="10" width="25.4414062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39" t="s">
        <v>366</v>
      </c>
      <c r="C11" s="40"/>
      <c r="D11" s="40"/>
      <c r="E11" s="40"/>
      <c r="F11" s="40"/>
      <c r="G11" s="40"/>
      <c r="H11" s="40"/>
      <c r="J11" s="39" t="s">
        <v>398</v>
      </c>
      <c r="K11" s="40"/>
      <c r="L11" s="40"/>
      <c r="M11" s="40"/>
      <c r="N11" s="40"/>
      <c r="O11" s="40"/>
      <c r="P11" s="40"/>
    </row>
    <row r="12" spans="2:16" ht="15" customHeight="1" x14ac:dyDescent="0.3">
      <c r="B12" s="41" t="s">
        <v>5</v>
      </c>
      <c r="C12" s="43" t="s">
        <v>6</v>
      </c>
      <c r="D12" s="43" t="s">
        <v>7</v>
      </c>
      <c r="E12" s="43" t="s">
        <v>8</v>
      </c>
      <c r="F12" s="45" t="s">
        <v>9</v>
      </c>
      <c r="G12" s="46" t="s">
        <v>10</v>
      </c>
      <c r="H12" s="48" t="s">
        <v>11</v>
      </c>
      <c r="J12" s="41" t="s">
        <v>5</v>
      </c>
      <c r="K12" s="43" t="s">
        <v>6</v>
      </c>
      <c r="L12" s="43" t="s">
        <v>7</v>
      </c>
      <c r="M12" s="43" t="s">
        <v>8</v>
      </c>
      <c r="N12" s="45" t="s">
        <v>9</v>
      </c>
      <c r="O12" s="46" t="s">
        <v>10</v>
      </c>
      <c r="P12" s="48" t="s">
        <v>11</v>
      </c>
    </row>
    <row r="13" spans="2:16" ht="34.5" customHeight="1" x14ac:dyDescent="0.3">
      <c r="B13" s="42"/>
      <c r="C13" s="44"/>
      <c r="D13" s="44"/>
      <c r="E13" s="44"/>
      <c r="F13" s="43"/>
      <c r="G13" s="47"/>
      <c r="H13" s="48"/>
      <c r="J13" s="42"/>
      <c r="K13" s="44"/>
      <c r="L13" s="44"/>
      <c r="M13" s="44"/>
      <c r="N13" s="43"/>
      <c r="O13" s="47"/>
      <c r="P13" s="48"/>
    </row>
    <row r="14" spans="2:16" ht="15.6" x14ac:dyDescent="0.3">
      <c r="B14" s="20" t="s">
        <v>367</v>
      </c>
      <c r="C14" s="49">
        <v>1750</v>
      </c>
      <c r="D14" s="52">
        <v>63</v>
      </c>
      <c r="E14" s="19">
        <v>3</v>
      </c>
      <c r="F14" s="19">
        <v>121</v>
      </c>
      <c r="G14" s="21">
        <v>480</v>
      </c>
      <c r="H14" s="30">
        <f>G14*POWER((($F$4+$F$6)/2-$F$8)/70,1.27)</f>
        <v>0</v>
      </c>
      <c r="I14" s="22"/>
      <c r="J14" s="20" t="s">
        <v>388</v>
      </c>
      <c r="K14" s="49">
        <v>1750</v>
      </c>
      <c r="L14" s="52">
        <v>94</v>
      </c>
      <c r="M14" s="19">
        <v>3</v>
      </c>
      <c r="N14" s="19">
        <v>121</v>
      </c>
      <c r="O14" s="21">
        <v>744</v>
      </c>
      <c r="P14" s="30">
        <f>O14*POWER((($F$4+$F$6)/2-$F$8)/70,1.3)</f>
        <v>0</v>
      </c>
    </row>
    <row r="15" spans="2:16" ht="15.6" x14ac:dyDescent="0.3">
      <c r="B15" s="20" t="s">
        <v>368</v>
      </c>
      <c r="C15" s="50"/>
      <c r="D15" s="53"/>
      <c r="E15" s="19">
        <v>4</v>
      </c>
      <c r="F15" s="19">
        <v>161</v>
      </c>
      <c r="G15" s="21">
        <v>640</v>
      </c>
      <c r="H15" s="30">
        <f t="shared" ref="H15:H34" si="0">G15*POWER((($F$4+$F$6)/2-$F$8)/70,1.27)</f>
        <v>0</v>
      </c>
      <c r="I15" s="22"/>
      <c r="J15" s="20" t="s">
        <v>389</v>
      </c>
      <c r="K15" s="50"/>
      <c r="L15" s="53"/>
      <c r="M15" s="19">
        <v>4</v>
      </c>
      <c r="N15" s="19">
        <v>161</v>
      </c>
      <c r="O15" s="21">
        <v>992</v>
      </c>
      <c r="P15" s="30">
        <f t="shared" ref="P15:P23" si="1">O15*POWER((($F$4+$F$6)/2-$F$8)/70,1.3)</f>
        <v>0</v>
      </c>
    </row>
    <row r="16" spans="2:16" ht="15.6" x14ac:dyDescent="0.3">
      <c r="B16" s="20" t="s">
        <v>369</v>
      </c>
      <c r="C16" s="50"/>
      <c r="D16" s="53"/>
      <c r="E16" s="19">
        <v>5</v>
      </c>
      <c r="F16" s="19">
        <v>201</v>
      </c>
      <c r="G16" s="21">
        <v>800</v>
      </c>
      <c r="H16" s="30">
        <f t="shared" si="0"/>
        <v>0</v>
      </c>
      <c r="I16" s="22"/>
      <c r="J16" s="20" t="s">
        <v>390</v>
      </c>
      <c r="K16" s="50"/>
      <c r="L16" s="53"/>
      <c r="M16" s="19">
        <v>5</v>
      </c>
      <c r="N16" s="19">
        <v>201</v>
      </c>
      <c r="O16" s="21">
        <v>1240</v>
      </c>
      <c r="P16" s="30">
        <f t="shared" si="1"/>
        <v>0</v>
      </c>
    </row>
    <row r="17" spans="2:16" ht="15.6" x14ac:dyDescent="0.3">
      <c r="B17" s="20" t="s">
        <v>370</v>
      </c>
      <c r="C17" s="50"/>
      <c r="D17" s="53"/>
      <c r="E17" s="19">
        <v>6</v>
      </c>
      <c r="F17" s="19">
        <v>241</v>
      </c>
      <c r="G17" s="21">
        <v>960</v>
      </c>
      <c r="H17" s="30">
        <f t="shared" si="0"/>
        <v>0</v>
      </c>
      <c r="I17" s="22"/>
      <c r="J17" s="20" t="s">
        <v>391</v>
      </c>
      <c r="K17" s="50"/>
      <c r="L17" s="53"/>
      <c r="M17" s="19">
        <v>6</v>
      </c>
      <c r="N17" s="19">
        <v>241</v>
      </c>
      <c r="O17" s="21">
        <v>1488</v>
      </c>
      <c r="P17" s="30">
        <f t="shared" si="1"/>
        <v>0</v>
      </c>
    </row>
    <row r="18" spans="2:16" ht="15.6" x14ac:dyDescent="0.3">
      <c r="B18" s="20" t="s">
        <v>371</v>
      </c>
      <c r="C18" s="50"/>
      <c r="D18" s="53"/>
      <c r="E18" s="19">
        <v>7</v>
      </c>
      <c r="F18" s="16">
        <v>281</v>
      </c>
      <c r="G18" s="17">
        <v>1120</v>
      </c>
      <c r="H18" s="30">
        <f t="shared" si="0"/>
        <v>0</v>
      </c>
      <c r="J18" s="20" t="s">
        <v>392</v>
      </c>
      <c r="K18" s="50"/>
      <c r="L18" s="53"/>
      <c r="M18" s="19">
        <v>7</v>
      </c>
      <c r="N18" s="16">
        <v>281</v>
      </c>
      <c r="O18" s="17">
        <v>1736</v>
      </c>
      <c r="P18" s="30">
        <f t="shared" si="1"/>
        <v>0</v>
      </c>
    </row>
    <row r="19" spans="2:16" ht="15.6" x14ac:dyDescent="0.3">
      <c r="B19" s="20" t="s">
        <v>372</v>
      </c>
      <c r="C19" s="50"/>
      <c r="D19" s="53"/>
      <c r="E19" s="19">
        <v>8</v>
      </c>
      <c r="F19" s="16">
        <v>321</v>
      </c>
      <c r="G19" s="17">
        <v>1280</v>
      </c>
      <c r="H19" s="30">
        <f t="shared" si="0"/>
        <v>0</v>
      </c>
      <c r="J19" s="20" t="s">
        <v>393</v>
      </c>
      <c r="K19" s="50"/>
      <c r="L19" s="53"/>
      <c r="M19" s="19">
        <v>8</v>
      </c>
      <c r="N19" s="16">
        <v>321</v>
      </c>
      <c r="O19" s="17">
        <v>1984</v>
      </c>
      <c r="P19" s="30">
        <f t="shared" si="1"/>
        <v>0</v>
      </c>
    </row>
    <row r="20" spans="2:16" ht="15.6" x14ac:dyDescent="0.3">
      <c r="B20" s="20" t="s">
        <v>373</v>
      </c>
      <c r="C20" s="50"/>
      <c r="D20" s="53"/>
      <c r="E20" s="19">
        <v>9</v>
      </c>
      <c r="F20" s="16">
        <v>361</v>
      </c>
      <c r="G20" s="17">
        <v>1440</v>
      </c>
      <c r="H20" s="30">
        <f t="shared" si="0"/>
        <v>0</v>
      </c>
      <c r="J20" s="20" t="s">
        <v>394</v>
      </c>
      <c r="K20" s="50"/>
      <c r="L20" s="53"/>
      <c r="M20" s="19">
        <v>9</v>
      </c>
      <c r="N20" s="16">
        <v>361</v>
      </c>
      <c r="O20" s="17">
        <v>2232</v>
      </c>
      <c r="P20" s="30">
        <f t="shared" si="1"/>
        <v>0</v>
      </c>
    </row>
    <row r="21" spans="2:16" ht="15.6" x14ac:dyDescent="0.3">
      <c r="B21" s="20" t="s">
        <v>374</v>
      </c>
      <c r="C21" s="50"/>
      <c r="D21" s="53"/>
      <c r="E21" s="19">
        <v>10</v>
      </c>
      <c r="F21" s="16">
        <v>401</v>
      </c>
      <c r="G21" s="17">
        <v>1600</v>
      </c>
      <c r="H21" s="30">
        <f t="shared" si="0"/>
        <v>0</v>
      </c>
      <c r="J21" s="20" t="s">
        <v>395</v>
      </c>
      <c r="K21" s="50"/>
      <c r="L21" s="53"/>
      <c r="M21" s="19">
        <v>10</v>
      </c>
      <c r="N21" s="16">
        <v>401</v>
      </c>
      <c r="O21" s="17">
        <v>2480</v>
      </c>
      <c r="P21" s="30">
        <f t="shared" si="1"/>
        <v>0</v>
      </c>
    </row>
    <row r="22" spans="2:16" ht="15.6" x14ac:dyDescent="0.3">
      <c r="B22" s="20" t="s">
        <v>375</v>
      </c>
      <c r="C22" s="50"/>
      <c r="D22" s="53"/>
      <c r="E22" s="19">
        <v>11</v>
      </c>
      <c r="F22" s="16">
        <v>441</v>
      </c>
      <c r="G22" s="17">
        <v>1760</v>
      </c>
      <c r="H22" s="30">
        <f t="shared" si="0"/>
        <v>0</v>
      </c>
      <c r="I22" s="18"/>
      <c r="J22" s="20" t="s">
        <v>396</v>
      </c>
      <c r="K22" s="50"/>
      <c r="L22" s="53"/>
      <c r="M22" s="19">
        <v>11</v>
      </c>
      <c r="N22" s="16">
        <v>441</v>
      </c>
      <c r="O22" s="17">
        <v>2728</v>
      </c>
      <c r="P22" s="30">
        <f t="shared" si="1"/>
        <v>0</v>
      </c>
    </row>
    <row r="23" spans="2:16" ht="15.6" x14ac:dyDescent="0.3">
      <c r="B23" s="20" t="s">
        <v>376</v>
      </c>
      <c r="C23" s="50"/>
      <c r="D23" s="53"/>
      <c r="E23" s="19">
        <v>12</v>
      </c>
      <c r="F23" s="16">
        <v>481</v>
      </c>
      <c r="G23" s="17">
        <v>1920</v>
      </c>
      <c r="H23" s="30">
        <f t="shared" si="0"/>
        <v>0</v>
      </c>
      <c r="J23" s="20" t="s">
        <v>397</v>
      </c>
      <c r="K23" s="51"/>
      <c r="L23" s="54"/>
      <c r="M23" s="19">
        <v>12</v>
      </c>
      <c r="N23" s="16">
        <v>481</v>
      </c>
      <c r="O23" s="17">
        <v>2976</v>
      </c>
      <c r="P23" s="30">
        <f t="shared" si="1"/>
        <v>0</v>
      </c>
    </row>
    <row r="24" spans="2:16" ht="15.6" x14ac:dyDescent="0.3">
      <c r="B24" s="20" t="s">
        <v>377</v>
      </c>
      <c r="C24" s="50"/>
      <c r="D24" s="53"/>
      <c r="E24" s="19">
        <v>13</v>
      </c>
      <c r="F24" s="16">
        <v>521</v>
      </c>
      <c r="G24" s="17">
        <v>2080</v>
      </c>
      <c r="H24" s="30">
        <f t="shared" si="0"/>
        <v>0</v>
      </c>
      <c r="J24" s="23"/>
      <c r="K24" s="28"/>
      <c r="L24" s="29"/>
      <c r="M24" s="24"/>
      <c r="N24" s="26"/>
      <c r="O24" s="27"/>
      <c r="P24" s="25"/>
    </row>
    <row r="25" spans="2:16" ht="15.6" x14ac:dyDescent="0.3">
      <c r="B25" s="20" t="s">
        <v>378</v>
      </c>
      <c r="C25" s="50"/>
      <c r="D25" s="53"/>
      <c r="E25" s="19">
        <v>14</v>
      </c>
      <c r="F25" s="16">
        <v>561</v>
      </c>
      <c r="G25" s="17">
        <v>2240</v>
      </c>
      <c r="H25" s="30">
        <f t="shared" si="0"/>
        <v>0</v>
      </c>
      <c r="J25" s="23"/>
      <c r="K25" s="28"/>
      <c r="L25" s="29"/>
      <c r="M25" s="24"/>
      <c r="N25" s="26"/>
      <c r="O25" s="27"/>
      <c r="P25" s="25"/>
    </row>
    <row r="26" spans="2:16" ht="15.6" x14ac:dyDescent="0.3">
      <c r="B26" s="72" t="s">
        <v>379</v>
      </c>
      <c r="C26" s="50"/>
      <c r="D26" s="53"/>
      <c r="E26" s="19">
        <v>15</v>
      </c>
      <c r="F26" s="16">
        <v>601</v>
      </c>
      <c r="G26" s="31">
        <v>2400</v>
      </c>
      <c r="H26" s="30">
        <f t="shared" si="0"/>
        <v>0</v>
      </c>
    </row>
    <row r="27" spans="2:16" ht="15.6" x14ac:dyDescent="0.3">
      <c r="B27" s="72" t="s">
        <v>380</v>
      </c>
      <c r="C27" s="50"/>
      <c r="D27" s="53"/>
      <c r="E27" s="19">
        <v>16</v>
      </c>
      <c r="F27" s="16">
        <v>641</v>
      </c>
      <c r="G27" s="31">
        <v>2560</v>
      </c>
      <c r="H27" s="30">
        <f t="shared" si="0"/>
        <v>0</v>
      </c>
    </row>
    <row r="28" spans="2:16" ht="15.6" x14ac:dyDescent="0.3">
      <c r="B28" s="72" t="s">
        <v>381</v>
      </c>
      <c r="C28" s="50"/>
      <c r="D28" s="53"/>
      <c r="E28" s="32">
        <v>17</v>
      </c>
      <c r="F28" s="16">
        <v>681</v>
      </c>
      <c r="G28" s="31">
        <v>2720</v>
      </c>
      <c r="H28" s="30">
        <f t="shared" si="0"/>
        <v>0</v>
      </c>
    </row>
    <row r="29" spans="2:16" ht="15.6" x14ac:dyDescent="0.3">
      <c r="B29" s="72" t="s">
        <v>382</v>
      </c>
      <c r="C29" s="50"/>
      <c r="D29" s="53"/>
      <c r="E29" s="32">
        <v>18</v>
      </c>
      <c r="F29" s="16">
        <v>721</v>
      </c>
      <c r="G29" s="31">
        <v>2880</v>
      </c>
      <c r="H29" s="30">
        <f t="shared" si="0"/>
        <v>0</v>
      </c>
    </row>
    <row r="30" spans="2:16" ht="15.6" x14ac:dyDescent="0.3">
      <c r="B30" s="72" t="s">
        <v>383</v>
      </c>
      <c r="C30" s="50"/>
      <c r="D30" s="53"/>
      <c r="E30" s="32">
        <v>19</v>
      </c>
      <c r="F30" s="16">
        <v>761</v>
      </c>
      <c r="G30" s="31">
        <v>3040</v>
      </c>
      <c r="H30" s="30">
        <f t="shared" si="0"/>
        <v>0</v>
      </c>
    </row>
    <row r="31" spans="2:16" ht="15.6" x14ac:dyDescent="0.3">
      <c r="B31" s="72" t="s">
        <v>384</v>
      </c>
      <c r="C31" s="50"/>
      <c r="D31" s="53"/>
      <c r="E31" s="73">
        <v>20</v>
      </c>
      <c r="F31" s="16">
        <v>801</v>
      </c>
      <c r="G31" s="31">
        <v>3200</v>
      </c>
      <c r="H31" s="30">
        <f t="shared" si="0"/>
        <v>0</v>
      </c>
    </row>
    <row r="32" spans="2:16" ht="15.6" x14ac:dyDescent="0.3">
      <c r="B32" s="72" t="s">
        <v>385</v>
      </c>
      <c r="C32" s="50"/>
      <c r="D32" s="53"/>
      <c r="E32" s="73">
        <v>21</v>
      </c>
      <c r="F32" s="73">
        <v>841</v>
      </c>
      <c r="G32" s="31">
        <v>3360</v>
      </c>
      <c r="H32" s="30">
        <f t="shared" si="0"/>
        <v>0</v>
      </c>
    </row>
    <row r="33" spans="2:8" ht="15.6" x14ac:dyDescent="0.3">
      <c r="B33" s="72" t="s">
        <v>386</v>
      </c>
      <c r="C33" s="50"/>
      <c r="D33" s="53"/>
      <c r="E33" s="73">
        <v>22</v>
      </c>
      <c r="F33" s="73">
        <v>881</v>
      </c>
      <c r="G33" s="31">
        <v>3520</v>
      </c>
      <c r="H33" s="30">
        <f t="shared" si="0"/>
        <v>0</v>
      </c>
    </row>
    <row r="34" spans="2:8" ht="15.6" x14ac:dyDescent="0.3">
      <c r="B34" s="72" t="s">
        <v>387</v>
      </c>
      <c r="C34" s="51"/>
      <c r="D34" s="54"/>
      <c r="E34" s="73">
        <v>23</v>
      </c>
      <c r="F34" s="73">
        <v>921</v>
      </c>
      <c r="G34" s="31">
        <v>3680</v>
      </c>
      <c r="H34" s="30">
        <f t="shared" si="0"/>
        <v>0</v>
      </c>
    </row>
  </sheetData>
  <mergeCells count="20">
    <mergeCell ref="J11:P11"/>
    <mergeCell ref="J12:J13"/>
    <mergeCell ref="K12:K13"/>
    <mergeCell ref="L12:L13"/>
    <mergeCell ref="M12:M13"/>
    <mergeCell ref="N12:N13"/>
    <mergeCell ref="O12:O13"/>
    <mergeCell ref="P12:P13"/>
    <mergeCell ref="K14:K23"/>
    <mergeCell ref="L14:L23"/>
    <mergeCell ref="C14:C34"/>
    <mergeCell ref="D14:D34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C97B7-7536-4BF6-B6B2-96FD4B1EDBE0}">
  <dimension ref="B2:P31"/>
  <sheetViews>
    <sheetView workbookViewId="0"/>
  </sheetViews>
  <sheetFormatPr defaultRowHeight="14.4" x14ac:dyDescent="0.3"/>
  <cols>
    <col min="1" max="1" width="5.109375" customWidth="1"/>
    <col min="2" max="2" width="25" customWidth="1"/>
    <col min="3" max="3" width="12.33203125" customWidth="1"/>
    <col min="4" max="4" width="9.88671875" customWidth="1"/>
    <col min="6" max="6" width="8.109375" customWidth="1"/>
    <col min="7" max="7" width="19.6640625" customWidth="1"/>
    <col min="8" max="8" width="17.88671875" customWidth="1"/>
    <col min="9" max="9" width="10.44140625" customWidth="1"/>
    <col min="10" max="10" width="25.4414062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39" t="s">
        <v>399</v>
      </c>
      <c r="C11" s="40"/>
      <c r="D11" s="40"/>
      <c r="E11" s="40"/>
      <c r="F11" s="40"/>
      <c r="G11" s="40"/>
      <c r="H11" s="40"/>
      <c r="J11" s="39" t="s">
        <v>418</v>
      </c>
      <c r="K11" s="40"/>
      <c r="L11" s="40"/>
      <c r="M11" s="40"/>
      <c r="N11" s="40"/>
      <c r="O11" s="40"/>
      <c r="P11" s="40"/>
    </row>
    <row r="12" spans="2:16" ht="15" customHeight="1" x14ac:dyDescent="0.3">
      <c r="B12" s="41" t="s">
        <v>5</v>
      </c>
      <c r="C12" s="43" t="s">
        <v>6</v>
      </c>
      <c r="D12" s="43" t="s">
        <v>7</v>
      </c>
      <c r="E12" s="43" t="s">
        <v>8</v>
      </c>
      <c r="F12" s="45" t="s">
        <v>9</v>
      </c>
      <c r="G12" s="46" t="s">
        <v>10</v>
      </c>
      <c r="H12" s="48" t="s">
        <v>11</v>
      </c>
      <c r="J12" s="41" t="s">
        <v>5</v>
      </c>
      <c r="K12" s="43" t="s">
        <v>6</v>
      </c>
      <c r="L12" s="43" t="s">
        <v>7</v>
      </c>
      <c r="M12" s="43" t="s">
        <v>8</v>
      </c>
      <c r="N12" s="45" t="s">
        <v>9</v>
      </c>
      <c r="O12" s="46" t="s">
        <v>10</v>
      </c>
      <c r="P12" s="48" t="s">
        <v>11</v>
      </c>
    </row>
    <row r="13" spans="2:16" ht="36" customHeight="1" x14ac:dyDescent="0.3">
      <c r="B13" s="42"/>
      <c r="C13" s="44"/>
      <c r="D13" s="44"/>
      <c r="E13" s="44"/>
      <c r="F13" s="43"/>
      <c r="G13" s="47"/>
      <c r="H13" s="48"/>
      <c r="J13" s="42"/>
      <c r="K13" s="44"/>
      <c r="L13" s="44"/>
      <c r="M13" s="44"/>
      <c r="N13" s="43"/>
      <c r="O13" s="47"/>
      <c r="P13" s="48"/>
    </row>
    <row r="14" spans="2:16" ht="15.6" x14ac:dyDescent="0.3">
      <c r="B14" s="20" t="s">
        <v>400</v>
      </c>
      <c r="C14" s="49">
        <v>2000</v>
      </c>
      <c r="D14" s="52">
        <v>63</v>
      </c>
      <c r="E14" s="19">
        <v>3</v>
      </c>
      <c r="F14" s="19">
        <v>121</v>
      </c>
      <c r="G14" s="21">
        <v>538.20000000000005</v>
      </c>
      <c r="H14" s="30">
        <f>G14*POWER((($F$4+$F$6)/2-$F$8)/70,1.27)</f>
        <v>0</v>
      </c>
      <c r="I14" s="22"/>
      <c r="J14" s="20" t="s">
        <v>419</v>
      </c>
      <c r="K14" s="49">
        <v>2000</v>
      </c>
      <c r="L14" s="52">
        <v>94</v>
      </c>
      <c r="M14" s="19">
        <v>3</v>
      </c>
      <c r="N14" s="19">
        <v>121</v>
      </c>
      <c r="O14" s="21">
        <v>834</v>
      </c>
      <c r="P14" s="30">
        <f>O14*POWER((($F$4+$F$6)/2-$F$8)/70,1.3)</f>
        <v>0</v>
      </c>
    </row>
    <row r="15" spans="2:16" ht="15.6" x14ac:dyDescent="0.3">
      <c r="B15" s="20" t="s">
        <v>401</v>
      </c>
      <c r="C15" s="50"/>
      <c r="D15" s="53"/>
      <c r="E15" s="19">
        <v>4</v>
      </c>
      <c r="F15" s="19">
        <v>161</v>
      </c>
      <c r="G15" s="21">
        <v>717.6</v>
      </c>
      <c r="H15" s="30">
        <f t="shared" ref="H15:H31" si="0">G15*POWER((($F$4+$F$6)/2-$F$8)/70,1.27)</f>
        <v>0</v>
      </c>
      <c r="I15" s="22"/>
      <c r="J15" s="20" t="s">
        <v>420</v>
      </c>
      <c r="K15" s="50"/>
      <c r="L15" s="53"/>
      <c r="M15" s="19">
        <v>4</v>
      </c>
      <c r="N15" s="19">
        <v>161</v>
      </c>
      <c r="O15" s="21">
        <v>1112</v>
      </c>
      <c r="P15" s="30">
        <f t="shared" ref="P15:P21" si="1">O15*POWER((($F$4+$F$6)/2-$F$8)/70,1.3)</f>
        <v>0</v>
      </c>
    </row>
    <row r="16" spans="2:16" ht="15.6" x14ac:dyDescent="0.3">
      <c r="B16" s="20" t="s">
        <v>402</v>
      </c>
      <c r="C16" s="50"/>
      <c r="D16" s="53"/>
      <c r="E16" s="19">
        <v>5</v>
      </c>
      <c r="F16" s="19">
        <v>201</v>
      </c>
      <c r="G16" s="21">
        <v>897</v>
      </c>
      <c r="H16" s="30">
        <f t="shared" si="0"/>
        <v>0</v>
      </c>
      <c r="I16" s="22"/>
      <c r="J16" s="20" t="s">
        <v>421</v>
      </c>
      <c r="K16" s="50"/>
      <c r="L16" s="53"/>
      <c r="M16" s="19">
        <v>5</v>
      </c>
      <c r="N16" s="19">
        <v>201</v>
      </c>
      <c r="O16" s="21">
        <v>1390</v>
      </c>
      <c r="P16" s="30">
        <f t="shared" si="1"/>
        <v>0</v>
      </c>
    </row>
    <row r="17" spans="2:16" ht="15.6" x14ac:dyDescent="0.3">
      <c r="B17" s="20" t="s">
        <v>403</v>
      </c>
      <c r="C17" s="50"/>
      <c r="D17" s="53"/>
      <c r="E17" s="19">
        <v>6</v>
      </c>
      <c r="F17" s="19">
        <v>241</v>
      </c>
      <c r="G17" s="21">
        <v>1076.4000000000001</v>
      </c>
      <c r="H17" s="30">
        <f t="shared" si="0"/>
        <v>0</v>
      </c>
      <c r="I17" s="22"/>
      <c r="J17" s="20" t="s">
        <v>422</v>
      </c>
      <c r="K17" s="50"/>
      <c r="L17" s="53"/>
      <c r="M17" s="19">
        <v>6</v>
      </c>
      <c r="N17" s="19">
        <v>241</v>
      </c>
      <c r="O17" s="21">
        <v>1668</v>
      </c>
      <c r="P17" s="30">
        <f t="shared" si="1"/>
        <v>0</v>
      </c>
    </row>
    <row r="18" spans="2:16" ht="15.6" x14ac:dyDescent="0.3">
      <c r="B18" s="20" t="s">
        <v>404</v>
      </c>
      <c r="C18" s="50"/>
      <c r="D18" s="53"/>
      <c r="E18" s="19">
        <v>7</v>
      </c>
      <c r="F18" s="16">
        <v>281</v>
      </c>
      <c r="G18" s="17">
        <v>1255.8</v>
      </c>
      <c r="H18" s="30">
        <f t="shared" si="0"/>
        <v>0</v>
      </c>
      <c r="J18" s="20" t="s">
        <v>423</v>
      </c>
      <c r="K18" s="50"/>
      <c r="L18" s="53"/>
      <c r="M18" s="19">
        <v>7</v>
      </c>
      <c r="N18" s="16">
        <v>281</v>
      </c>
      <c r="O18" s="17">
        <v>1946</v>
      </c>
      <c r="P18" s="30">
        <f t="shared" si="1"/>
        <v>0</v>
      </c>
    </row>
    <row r="19" spans="2:16" ht="15.6" x14ac:dyDescent="0.3">
      <c r="B19" s="20" t="s">
        <v>405</v>
      </c>
      <c r="C19" s="50"/>
      <c r="D19" s="53"/>
      <c r="E19" s="19">
        <v>8</v>
      </c>
      <c r="F19" s="16">
        <v>321</v>
      </c>
      <c r="G19" s="17">
        <v>1435.2</v>
      </c>
      <c r="H19" s="30">
        <f t="shared" si="0"/>
        <v>0</v>
      </c>
      <c r="J19" s="20" t="s">
        <v>424</v>
      </c>
      <c r="K19" s="50"/>
      <c r="L19" s="53"/>
      <c r="M19" s="19">
        <v>8</v>
      </c>
      <c r="N19" s="16">
        <v>321</v>
      </c>
      <c r="O19" s="17">
        <v>2224</v>
      </c>
      <c r="P19" s="30">
        <f t="shared" si="1"/>
        <v>0</v>
      </c>
    </row>
    <row r="20" spans="2:16" ht="15.6" x14ac:dyDescent="0.3">
      <c r="B20" s="20" t="s">
        <v>406</v>
      </c>
      <c r="C20" s="50"/>
      <c r="D20" s="53"/>
      <c r="E20" s="19">
        <v>9</v>
      </c>
      <c r="F20" s="16">
        <v>361</v>
      </c>
      <c r="G20" s="17">
        <v>1614.6000000000001</v>
      </c>
      <c r="H20" s="30">
        <f t="shared" si="0"/>
        <v>0</v>
      </c>
      <c r="J20" s="20" t="s">
        <v>425</v>
      </c>
      <c r="K20" s="50"/>
      <c r="L20" s="53"/>
      <c r="M20" s="19">
        <v>9</v>
      </c>
      <c r="N20" s="16">
        <v>361</v>
      </c>
      <c r="O20" s="17">
        <v>2502</v>
      </c>
      <c r="P20" s="30">
        <f t="shared" si="1"/>
        <v>0</v>
      </c>
    </row>
    <row r="21" spans="2:16" ht="15.6" x14ac:dyDescent="0.3">
      <c r="B21" s="20" t="s">
        <v>407</v>
      </c>
      <c r="C21" s="50"/>
      <c r="D21" s="53"/>
      <c r="E21" s="19">
        <v>10</v>
      </c>
      <c r="F21" s="16">
        <v>401</v>
      </c>
      <c r="G21" s="17">
        <v>1794</v>
      </c>
      <c r="H21" s="30">
        <f t="shared" si="0"/>
        <v>0</v>
      </c>
      <c r="J21" s="20" t="s">
        <v>426</v>
      </c>
      <c r="K21" s="51"/>
      <c r="L21" s="54"/>
      <c r="M21" s="19">
        <v>10</v>
      </c>
      <c r="N21" s="16">
        <v>401</v>
      </c>
      <c r="O21" s="17">
        <v>2780</v>
      </c>
      <c r="P21" s="30">
        <f t="shared" si="1"/>
        <v>0</v>
      </c>
    </row>
    <row r="22" spans="2:16" ht="15.6" x14ac:dyDescent="0.3">
      <c r="B22" s="20" t="s">
        <v>408</v>
      </c>
      <c r="C22" s="50"/>
      <c r="D22" s="53"/>
      <c r="E22" s="19">
        <v>11</v>
      </c>
      <c r="F22" s="16">
        <v>441</v>
      </c>
      <c r="G22" s="17">
        <v>1973.4</v>
      </c>
      <c r="H22" s="30">
        <f t="shared" si="0"/>
        <v>0</v>
      </c>
      <c r="I22" s="18"/>
      <c r="J22" s="23"/>
      <c r="K22" s="28"/>
      <c r="L22" s="29"/>
      <c r="M22" s="24"/>
      <c r="N22" s="26"/>
      <c r="O22" s="27"/>
      <c r="P22" s="25"/>
    </row>
    <row r="23" spans="2:16" ht="15.6" x14ac:dyDescent="0.3">
      <c r="B23" s="20" t="s">
        <v>409</v>
      </c>
      <c r="C23" s="50"/>
      <c r="D23" s="53"/>
      <c r="E23" s="19">
        <v>12</v>
      </c>
      <c r="F23" s="16">
        <v>481</v>
      </c>
      <c r="G23" s="17">
        <v>2152.8000000000002</v>
      </c>
      <c r="H23" s="30">
        <f t="shared" si="0"/>
        <v>0</v>
      </c>
      <c r="J23" s="23"/>
      <c r="K23" s="28"/>
      <c r="L23" s="29"/>
      <c r="M23" s="24"/>
      <c r="N23" s="26"/>
      <c r="O23" s="27"/>
      <c r="P23" s="25"/>
    </row>
    <row r="24" spans="2:16" ht="15.6" x14ac:dyDescent="0.3">
      <c r="B24" s="20" t="s">
        <v>410</v>
      </c>
      <c r="C24" s="50"/>
      <c r="D24" s="53"/>
      <c r="E24" s="19">
        <v>13</v>
      </c>
      <c r="F24" s="16">
        <v>521</v>
      </c>
      <c r="G24" s="17">
        <v>2332.2000000000003</v>
      </c>
      <c r="H24" s="30">
        <f t="shared" si="0"/>
        <v>0</v>
      </c>
      <c r="J24" s="23"/>
      <c r="K24" s="28"/>
      <c r="L24" s="29"/>
      <c r="M24" s="24"/>
      <c r="N24" s="26"/>
      <c r="O24" s="27"/>
      <c r="P24" s="25"/>
    </row>
    <row r="25" spans="2:16" ht="15.6" x14ac:dyDescent="0.3">
      <c r="B25" s="20" t="s">
        <v>411</v>
      </c>
      <c r="C25" s="50"/>
      <c r="D25" s="53"/>
      <c r="E25" s="19">
        <v>14</v>
      </c>
      <c r="F25" s="16">
        <v>561</v>
      </c>
      <c r="G25" s="17">
        <v>2511.6</v>
      </c>
      <c r="H25" s="30">
        <f t="shared" si="0"/>
        <v>0</v>
      </c>
    </row>
    <row r="26" spans="2:16" ht="15.6" x14ac:dyDescent="0.3">
      <c r="B26" s="20" t="s">
        <v>412</v>
      </c>
      <c r="C26" s="50"/>
      <c r="D26" s="53"/>
      <c r="E26" s="19">
        <v>15</v>
      </c>
      <c r="F26" s="16">
        <v>601</v>
      </c>
      <c r="G26" s="17">
        <v>2691</v>
      </c>
      <c r="H26" s="30">
        <f t="shared" si="0"/>
        <v>0</v>
      </c>
    </row>
    <row r="27" spans="2:16" ht="15.6" x14ac:dyDescent="0.3">
      <c r="B27" s="20" t="s">
        <v>413</v>
      </c>
      <c r="C27" s="50"/>
      <c r="D27" s="53"/>
      <c r="E27" s="19">
        <v>16</v>
      </c>
      <c r="F27" s="16">
        <v>641</v>
      </c>
      <c r="G27" s="17">
        <v>2870.4</v>
      </c>
      <c r="H27" s="30">
        <f t="shared" si="0"/>
        <v>0</v>
      </c>
    </row>
    <row r="28" spans="2:16" ht="15.6" x14ac:dyDescent="0.3">
      <c r="B28" s="20" t="s">
        <v>414</v>
      </c>
      <c r="C28" s="50"/>
      <c r="D28" s="53"/>
      <c r="E28" s="32">
        <v>17</v>
      </c>
      <c r="F28" s="16">
        <v>681</v>
      </c>
      <c r="G28" s="17">
        <v>3049.8</v>
      </c>
      <c r="H28" s="30">
        <f t="shared" si="0"/>
        <v>0</v>
      </c>
    </row>
    <row r="29" spans="2:16" ht="15.6" x14ac:dyDescent="0.3">
      <c r="B29" s="20" t="s">
        <v>415</v>
      </c>
      <c r="C29" s="50"/>
      <c r="D29" s="53"/>
      <c r="E29" s="32">
        <v>18</v>
      </c>
      <c r="F29" s="16">
        <v>721</v>
      </c>
      <c r="G29" s="17">
        <v>3229.2000000000003</v>
      </c>
      <c r="H29" s="30">
        <f t="shared" si="0"/>
        <v>0</v>
      </c>
    </row>
    <row r="30" spans="2:16" ht="15.6" x14ac:dyDescent="0.3">
      <c r="B30" s="20" t="s">
        <v>416</v>
      </c>
      <c r="C30" s="50"/>
      <c r="D30" s="53"/>
      <c r="E30" s="32">
        <v>19</v>
      </c>
      <c r="F30" s="16">
        <v>761</v>
      </c>
      <c r="G30" s="17">
        <v>3408.6</v>
      </c>
      <c r="H30" s="30">
        <f t="shared" si="0"/>
        <v>0</v>
      </c>
    </row>
    <row r="31" spans="2:16" ht="15.6" x14ac:dyDescent="0.3">
      <c r="B31" s="20" t="s">
        <v>417</v>
      </c>
      <c r="C31" s="51"/>
      <c r="D31" s="54"/>
      <c r="E31" s="73">
        <v>20</v>
      </c>
      <c r="F31" s="16">
        <v>801</v>
      </c>
      <c r="G31" s="17">
        <v>3588</v>
      </c>
      <c r="H31" s="30">
        <f t="shared" si="0"/>
        <v>0</v>
      </c>
    </row>
  </sheetData>
  <mergeCells count="20">
    <mergeCell ref="J11:P11"/>
    <mergeCell ref="J12:J13"/>
    <mergeCell ref="K12:K13"/>
    <mergeCell ref="L12:L13"/>
    <mergeCell ref="M12:M13"/>
    <mergeCell ref="N12:N13"/>
    <mergeCell ref="O12:O13"/>
    <mergeCell ref="P12:P13"/>
    <mergeCell ref="L14:L21"/>
    <mergeCell ref="K14:K21"/>
    <mergeCell ref="C14:C31"/>
    <mergeCell ref="D14:D31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QUADRUM 30 V 300</vt:lpstr>
      <vt:lpstr>QUADRUM 30 V 500</vt:lpstr>
      <vt:lpstr>QUADRUM 30 V 750</vt:lpstr>
      <vt:lpstr>QUADRUM 30 V 1000</vt:lpstr>
      <vt:lpstr>QUADRUM 30 V 1250</vt:lpstr>
      <vt:lpstr>QUADRUM 30 V 1500</vt:lpstr>
      <vt:lpstr>QUADRUM 30 V 1750</vt:lpstr>
      <vt:lpstr>QUADRUM 30 V 2000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П. Сведомцев</dc:creator>
  <cp:lastModifiedBy>Radiator KZTO</cp:lastModifiedBy>
  <dcterms:created xsi:type="dcterms:W3CDTF">2015-06-05T18:19:34Z</dcterms:created>
  <dcterms:modified xsi:type="dcterms:W3CDTF">2024-10-14T09:59:55Z</dcterms:modified>
</cp:coreProperties>
</file>